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192.168.1.161\iso\02 SSOMA\A.2.9 MATRICES DE RIESGOS\Matrices\1. Reparables por Contrato\"/>
    </mc:Choice>
  </mc:AlternateContent>
  <xr:revisionPtr revIDLastSave="0" documentId="13_ncr:1_{A0B0870D-E807-41CA-91D2-D69FE79B1C55}" xr6:coauthVersionLast="47" xr6:coauthVersionMax="47" xr10:uidLastSave="{00000000-0000-0000-0000-000000000000}"/>
  <bookViews>
    <workbookView xWindow="-120" yWindow="-120" windowWidth="20730" windowHeight="11160" tabRatio="883" xr2:uid="{00000000-000D-0000-FFFF-FFFF00000000}"/>
  </bookViews>
  <sheets>
    <sheet name="Dorr Oliver" sheetId="3" r:id="rId1"/>
    <sheet name="TABLA DATOS" sheetId="12" r:id="rId2"/>
  </sheets>
  <externalReferences>
    <externalReference r:id="rId3"/>
  </externalReferences>
  <definedNames>
    <definedName name="_xlnm._FilterDatabase" localSheetId="0" hidden="1">'Dorr Oliver'!$A$3:$Z$226</definedName>
    <definedName name="_xlnm.Print_Area" localSheetId="0">'Dorr Oliver'!$A$1:$T$166</definedName>
    <definedName name="Print_Area" localSheetId="0">'Dorr Oliver'!$A$1:$W$166</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5" i="3" l="1"/>
  <c r="Q5" i="3" s="1"/>
  <c r="P121" i="3" l="1"/>
  <c r="Q121" i="3" s="1"/>
  <c r="J121" i="3"/>
  <c r="K121" i="3" s="1"/>
  <c r="J23" i="3" l="1"/>
  <c r="P11" i="3"/>
  <c r="Q11" i="3" s="1"/>
  <c r="J11" i="3"/>
  <c r="J18" i="3"/>
  <c r="K18" i="3" s="1"/>
  <c r="J17" i="3"/>
  <c r="K17" i="3" s="1"/>
  <c r="P6" i="3"/>
  <c r="Q6" i="3" s="1"/>
  <c r="P7" i="3"/>
  <c r="Q7" i="3" s="1"/>
  <c r="J6" i="3"/>
  <c r="K6" i="3" s="1"/>
  <c r="P14" i="3" l="1"/>
  <c r="Q14" i="3" s="1"/>
  <c r="P15" i="3"/>
  <c r="Q15" i="3" s="1"/>
  <c r="P16" i="3"/>
  <c r="Q16" i="3" s="1"/>
  <c r="P17" i="3"/>
  <c r="Q17" i="3" s="1"/>
  <c r="P18" i="3"/>
  <c r="Q18" i="3" s="1"/>
  <c r="P19" i="3"/>
  <c r="Q19" i="3" s="1"/>
  <c r="P20" i="3"/>
  <c r="Q20" i="3" s="1"/>
  <c r="P21" i="3"/>
  <c r="Q21" i="3" s="1"/>
  <c r="P22" i="3"/>
  <c r="Q22" i="3" s="1"/>
  <c r="P23" i="3"/>
  <c r="Q23" i="3" s="1"/>
  <c r="P24" i="3"/>
  <c r="Q24" i="3" s="1"/>
  <c r="P25" i="3"/>
  <c r="Q25" i="3" s="1"/>
  <c r="P26" i="3"/>
  <c r="Q26" i="3" s="1"/>
  <c r="P27" i="3"/>
  <c r="Q27" i="3" s="1"/>
  <c r="P28" i="3"/>
  <c r="Q28" i="3" s="1"/>
  <c r="P29" i="3"/>
  <c r="Q29" i="3" s="1"/>
  <c r="P30" i="3"/>
  <c r="Q30" i="3" s="1"/>
  <c r="P31" i="3"/>
  <c r="Q31" i="3" s="1"/>
  <c r="P32" i="3"/>
  <c r="Q32" i="3" s="1"/>
  <c r="P33" i="3"/>
  <c r="Q33" i="3" s="1"/>
  <c r="P34" i="3"/>
  <c r="Q34" i="3" s="1"/>
  <c r="P35" i="3"/>
  <c r="Q35" i="3" s="1"/>
  <c r="P36" i="3"/>
  <c r="Q36" i="3" s="1"/>
  <c r="P37" i="3"/>
  <c r="Q37" i="3" s="1"/>
  <c r="P38" i="3"/>
  <c r="Q38" i="3" s="1"/>
  <c r="P39" i="3"/>
  <c r="Q39" i="3" s="1"/>
  <c r="P40" i="3"/>
  <c r="Q40" i="3" s="1"/>
  <c r="P41" i="3"/>
  <c r="Q41" i="3" s="1"/>
  <c r="P42" i="3"/>
  <c r="Q42" i="3" s="1"/>
  <c r="P43" i="3"/>
  <c r="Q43" i="3" s="1"/>
  <c r="P44" i="3"/>
  <c r="Q44" i="3" s="1"/>
  <c r="P45" i="3"/>
  <c r="Q45" i="3" s="1"/>
  <c r="P46" i="3"/>
  <c r="Q46" i="3" s="1"/>
  <c r="P47" i="3"/>
  <c r="Q47" i="3" s="1"/>
  <c r="P48" i="3"/>
  <c r="Q48" i="3" s="1"/>
  <c r="P49" i="3"/>
  <c r="Q49" i="3" s="1"/>
  <c r="P50" i="3"/>
  <c r="Q50" i="3" s="1"/>
  <c r="P51" i="3"/>
  <c r="Q51" i="3" s="1"/>
  <c r="P52" i="3"/>
  <c r="Q52" i="3" s="1"/>
  <c r="P53" i="3"/>
  <c r="Q53" i="3" s="1"/>
  <c r="P54" i="3"/>
  <c r="Q54" i="3" s="1"/>
  <c r="P55" i="3"/>
  <c r="Q55" i="3" s="1"/>
  <c r="P56" i="3"/>
  <c r="Q56" i="3" s="1"/>
  <c r="P57" i="3"/>
  <c r="Q57" i="3" s="1"/>
  <c r="P58" i="3"/>
  <c r="Q58" i="3" s="1"/>
  <c r="P59" i="3"/>
  <c r="Q59" i="3" s="1"/>
  <c r="P60" i="3"/>
  <c r="Q60" i="3" s="1"/>
  <c r="P61" i="3"/>
  <c r="Q61" i="3" s="1"/>
  <c r="P62" i="3"/>
  <c r="Q62" i="3" s="1"/>
  <c r="P63" i="3"/>
  <c r="Q63" i="3" s="1"/>
  <c r="P64" i="3"/>
  <c r="Q64" i="3" s="1"/>
  <c r="P65" i="3"/>
  <c r="Q65" i="3" s="1"/>
  <c r="P66" i="3"/>
  <c r="Q66" i="3" s="1"/>
  <c r="P67" i="3"/>
  <c r="Q67" i="3" s="1"/>
  <c r="P68" i="3"/>
  <c r="Q68" i="3" s="1"/>
  <c r="P69" i="3"/>
  <c r="Q69" i="3" s="1"/>
  <c r="P70" i="3"/>
  <c r="Q70" i="3" s="1"/>
  <c r="P71" i="3"/>
  <c r="Q71" i="3" s="1"/>
  <c r="P72" i="3"/>
  <c r="Q72" i="3" s="1"/>
  <c r="P73" i="3"/>
  <c r="Q73" i="3" s="1"/>
  <c r="P74" i="3"/>
  <c r="Q74" i="3" s="1"/>
  <c r="P75" i="3"/>
  <c r="Q75" i="3" s="1"/>
  <c r="P76" i="3"/>
  <c r="Q76" i="3" s="1"/>
  <c r="P77" i="3"/>
  <c r="Q77" i="3" s="1"/>
  <c r="P78" i="3"/>
  <c r="Q78" i="3" s="1"/>
  <c r="P79" i="3"/>
  <c r="Q79" i="3" s="1"/>
  <c r="P80" i="3"/>
  <c r="Q80" i="3" s="1"/>
  <c r="P81" i="3"/>
  <c r="Q81" i="3" s="1"/>
  <c r="P82" i="3"/>
  <c r="Q82" i="3" s="1"/>
  <c r="P83" i="3"/>
  <c r="Q83" i="3" s="1"/>
  <c r="P84" i="3"/>
  <c r="Q84" i="3" s="1"/>
  <c r="P85" i="3"/>
  <c r="Q85" i="3" s="1"/>
  <c r="P86" i="3"/>
  <c r="Q86" i="3" s="1"/>
  <c r="P87" i="3"/>
  <c r="Q87" i="3" s="1"/>
  <c r="P88" i="3"/>
  <c r="Q88" i="3" s="1"/>
  <c r="P89" i="3"/>
  <c r="Q89" i="3" s="1"/>
  <c r="P90" i="3"/>
  <c r="Q90" i="3" s="1"/>
  <c r="P91" i="3"/>
  <c r="Q91" i="3" s="1"/>
  <c r="P92" i="3"/>
  <c r="Q92" i="3" s="1"/>
  <c r="P93" i="3"/>
  <c r="Q93" i="3" s="1"/>
  <c r="P94" i="3"/>
  <c r="Q94" i="3" s="1"/>
  <c r="P95" i="3"/>
  <c r="Q95" i="3" s="1"/>
  <c r="P96" i="3"/>
  <c r="Q96" i="3" s="1"/>
  <c r="P97" i="3"/>
  <c r="Q97" i="3" s="1"/>
  <c r="P98" i="3"/>
  <c r="Q98" i="3" s="1"/>
  <c r="P99" i="3"/>
  <c r="Q99" i="3" s="1"/>
  <c r="P100" i="3"/>
  <c r="Q100" i="3" s="1"/>
  <c r="P101" i="3"/>
  <c r="Q101" i="3" s="1"/>
  <c r="P102" i="3"/>
  <c r="Q102" i="3" s="1"/>
  <c r="P103" i="3"/>
  <c r="Q103" i="3" s="1"/>
  <c r="P104" i="3"/>
  <c r="Q104" i="3" s="1"/>
  <c r="P105" i="3"/>
  <c r="Q105" i="3" s="1"/>
  <c r="P106" i="3"/>
  <c r="Q106" i="3" s="1"/>
  <c r="P107" i="3"/>
  <c r="Q107" i="3" s="1"/>
  <c r="P108" i="3"/>
  <c r="Q108" i="3" s="1"/>
  <c r="P109" i="3"/>
  <c r="Q109" i="3" s="1"/>
  <c r="P110" i="3"/>
  <c r="Q110" i="3" s="1"/>
  <c r="P111" i="3"/>
  <c r="Q111" i="3" s="1"/>
  <c r="P112" i="3"/>
  <c r="Q112" i="3" s="1"/>
  <c r="P113" i="3"/>
  <c r="Q113" i="3" s="1"/>
  <c r="P114" i="3"/>
  <c r="Q114" i="3" s="1"/>
  <c r="P115" i="3"/>
  <c r="Q115" i="3" s="1"/>
  <c r="P116" i="3"/>
  <c r="Q116" i="3" s="1"/>
  <c r="P117" i="3"/>
  <c r="Q117" i="3" s="1"/>
  <c r="P118" i="3"/>
  <c r="Q118" i="3" s="1"/>
  <c r="P119" i="3"/>
  <c r="Q119" i="3" s="1"/>
  <c r="P120" i="3"/>
  <c r="Q120" i="3" s="1"/>
  <c r="P122" i="3"/>
  <c r="Q122" i="3" s="1"/>
  <c r="P123" i="3"/>
  <c r="Q123" i="3" s="1"/>
  <c r="P124" i="3"/>
  <c r="Q124" i="3" s="1"/>
  <c r="P125" i="3"/>
  <c r="Q125" i="3" s="1"/>
  <c r="P126" i="3"/>
  <c r="Q126" i="3" s="1"/>
  <c r="P127" i="3"/>
  <c r="Q127" i="3" s="1"/>
  <c r="P128" i="3"/>
  <c r="Q128" i="3" s="1"/>
  <c r="P129" i="3"/>
  <c r="Q129" i="3" s="1"/>
  <c r="P130" i="3"/>
  <c r="Q130" i="3" s="1"/>
  <c r="P131" i="3"/>
  <c r="Q131" i="3" s="1"/>
  <c r="P132" i="3"/>
  <c r="Q132" i="3" s="1"/>
  <c r="P133" i="3"/>
  <c r="Q133" i="3" s="1"/>
  <c r="P134" i="3"/>
  <c r="Q134" i="3" s="1"/>
  <c r="P135" i="3"/>
  <c r="Q135" i="3" s="1"/>
  <c r="P136" i="3"/>
  <c r="Q136" i="3" s="1"/>
  <c r="P137" i="3"/>
  <c r="Q137" i="3" s="1"/>
  <c r="P138" i="3"/>
  <c r="Q138" i="3" s="1"/>
  <c r="P139" i="3"/>
  <c r="Q139" i="3" s="1"/>
  <c r="P140" i="3"/>
  <c r="Q140" i="3" s="1"/>
  <c r="P141" i="3"/>
  <c r="Q141" i="3" s="1"/>
  <c r="P142" i="3"/>
  <c r="Q142" i="3" s="1"/>
  <c r="P143" i="3"/>
  <c r="Q143" i="3" s="1"/>
  <c r="P144" i="3"/>
  <c r="Q144" i="3" s="1"/>
  <c r="P145" i="3"/>
  <c r="Q145" i="3" s="1"/>
  <c r="P146" i="3"/>
  <c r="Q146" i="3" s="1"/>
  <c r="P147" i="3"/>
  <c r="Q147" i="3" s="1"/>
  <c r="P148" i="3"/>
  <c r="Q148" i="3" s="1"/>
  <c r="P149" i="3"/>
  <c r="Q149" i="3" s="1"/>
  <c r="P150" i="3"/>
  <c r="Q150" i="3" s="1"/>
  <c r="P151" i="3"/>
  <c r="Q151" i="3" s="1"/>
  <c r="P152" i="3"/>
  <c r="Q152" i="3" s="1"/>
  <c r="P153" i="3"/>
  <c r="Q153" i="3" s="1"/>
  <c r="P154" i="3"/>
  <c r="Q154" i="3" s="1"/>
  <c r="P155" i="3"/>
  <c r="Q155" i="3" s="1"/>
  <c r="P156" i="3"/>
  <c r="Q156" i="3" s="1"/>
  <c r="P157" i="3"/>
  <c r="Q157" i="3" s="1"/>
  <c r="P158" i="3"/>
  <c r="Q158" i="3" s="1"/>
  <c r="P159" i="3"/>
  <c r="Q159" i="3" s="1"/>
  <c r="P160" i="3"/>
  <c r="Q160" i="3" s="1"/>
  <c r="P161" i="3"/>
  <c r="Q161" i="3" s="1"/>
  <c r="P162" i="3"/>
  <c r="Q162" i="3" s="1"/>
  <c r="P163" i="3"/>
  <c r="Q163" i="3" s="1"/>
  <c r="P164" i="3"/>
  <c r="Q164" i="3" s="1"/>
  <c r="P165" i="3"/>
  <c r="Q165" i="3" s="1"/>
  <c r="P166" i="3"/>
  <c r="Q166" i="3" s="1"/>
  <c r="P167" i="3"/>
  <c r="Q167" i="3" s="1"/>
  <c r="P168" i="3"/>
  <c r="Q168" i="3" s="1"/>
  <c r="P169" i="3"/>
  <c r="Q169" i="3" s="1"/>
  <c r="P170" i="3"/>
  <c r="Q170" i="3" s="1"/>
  <c r="P171" i="3"/>
  <c r="Q171" i="3" s="1"/>
  <c r="P172" i="3"/>
  <c r="Q172" i="3" s="1"/>
  <c r="P173" i="3"/>
  <c r="Q173" i="3" s="1"/>
  <c r="P174" i="3"/>
  <c r="Q174" i="3" s="1"/>
  <c r="P175" i="3"/>
  <c r="Q175" i="3" s="1"/>
  <c r="P176" i="3"/>
  <c r="Q176" i="3" s="1"/>
  <c r="P177" i="3"/>
  <c r="Q177" i="3" s="1"/>
  <c r="P178" i="3"/>
  <c r="Q178" i="3" s="1"/>
  <c r="P179" i="3"/>
  <c r="Q179" i="3" s="1"/>
  <c r="P180" i="3"/>
  <c r="Q180" i="3" s="1"/>
  <c r="P181" i="3"/>
  <c r="Q181" i="3" s="1"/>
  <c r="P182" i="3"/>
  <c r="Q182" i="3" s="1"/>
  <c r="P183" i="3"/>
  <c r="Q183" i="3" s="1"/>
  <c r="P184" i="3"/>
  <c r="Q184" i="3" s="1"/>
  <c r="P185" i="3"/>
  <c r="Q185" i="3" s="1"/>
  <c r="P186" i="3"/>
  <c r="Q186" i="3" s="1"/>
  <c r="P187" i="3"/>
  <c r="Q187" i="3" s="1"/>
  <c r="P188" i="3"/>
  <c r="Q188" i="3" s="1"/>
  <c r="P189" i="3"/>
  <c r="Q189" i="3" s="1"/>
  <c r="P190" i="3"/>
  <c r="Q190" i="3" s="1"/>
  <c r="P191" i="3"/>
  <c r="Q191" i="3" s="1"/>
  <c r="P192" i="3"/>
  <c r="Q192" i="3" s="1"/>
  <c r="P193" i="3"/>
  <c r="Q193" i="3" s="1"/>
  <c r="P194" i="3"/>
  <c r="Q194" i="3" s="1"/>
  <c r="P195" i="3"/>
  <c r="Q195" i="3" s="1"/>
  <c r="P196" i="3"/>
  <c r="Q196" i="3" s="1"/>
  <c r="P197" i="3"/>
  <c r="Q197" i="3" s="1"/>
  <c r="P198" i="3"/>
  <c r="Q198" i="3" s="1"/>
  <c r="P199" i="3"/>
  <c r="Q199" i="3" s="1"/>
  <c r="P200" i="3"/>
  <c r="Q200" i="3" s="1"/>
  <c r="P201" i="3"/>
  <c r="Q201" i="3" s="1"/>
  <c r="P202" i="3"/>
  <c r="Q202" i="3" s="1"/>
  <c r="P203" i="3"/>
  <c r="Q203" i="3" s="1"/>
  <c r="P204" i="3"/>
  <c r="Q204" i="3" s="1"/>
  <c r="P205" i="3"/>
  <c r="Q205" i="3" s="1"/>
  <c r="P206" i="3"/>
  <c r="Q206" i="3" s="1"/>
  <c r="P207" i="3"/>
  <c r="Q207" i="3" s="1"/>
  <c r="P208" i="3"/>
  <c r="Q208" i="3" s="1"/>
  <c r="P209" i="3"/>
  <c r="Q209" i="3" s="1"/>
  <c r="P210" i="3"/>
  <c r="Q210" i="3" s="1"/>
  <c r="P211" i="3"/>
  <c r="Q211" i="3" s="1"/>
  <c r="P212" i="3"/>
  <c r="Q212" i="3" s="1"/>
  <c r="P213" i="3"/>
  <c r="Q213" i="3" s="1"/>
  <c r="P214" i="3"/>
  <c r="Q214" i="3" s="1"/>
  <c r="P215" i="3"/>
  <c r="Q215" i="3" s="1"/>
  <c r="P216" i="3"/>
  <c r="Q216" i="3" s="1"/>
  <c r="P217" i="3"/>
  <c r="Q217" i="3" s="1"/>
  <c r="P218" i="3"/>
  <c r="Q218" i="3" s="1"/>
  <c r="J14" i="3"/>
  <c r="K14" i="3" s="1"/>
  <c r="J15" i="3"/>
  <c r="K15" i="3" s="1"/>
  <c r="J16" i="3"/>
  <c r="K16" i="3" s="1"/>
  <c r="J19" i="3"/>
  <c r="K19" i="3" s="1"/>
  <c r="J20" i="3"/>
  <c r="K20" i="3" s="1"/>
  <c r="J21" i="3"/>
  <c r="K21" i="3" s="1"/>
  <c r="J22" i="3"/>
  <c r="K22" i="3" s="1"/>
  <c r="K23" i="3"/>
  <c r="J24" i="3"/>
  <c r="K24" i="3" s="1"/>
  <c r="J25" i="3"/>
  <c r="K25" i="3" s="1"/>
  <c r="J26" i="3"/>
  <c r="K26" i="3" s="1"/>
  <c r="J27" i="3"/>
  <c r="K27" i="3" s="1"/>
  <c r="J28" i="3"/>
  <c r="K28" i="3" s="1"/>
  <c r="J29" i="3"/>
  <c r="K29" i="3" s="1"/>
  <c r="J30" i="3"/>
  <c r="K30" i="3" s="1"/>
  <c r="J31" i="3"/>
  <c r="K31" i="3" s="1"/>
  <c r="J32" i="3"/>
  <c r="K32" i="3" s="1"/>
  <c r="J33" i="3"/>
  <c r="K33" i="3" s="1"/>
  <c r="J34" i="3"/>
  <c r="K34" i="3" s="1"/>
  <c r="J35" i="3"/>
  <c r="K35" i="3" s="1"/>
  <c r="J36" i="3"/>
  <c r="K36" i="3" s="1"/>
  <c r="J37" i="3"/>
  <c r="K37" i="3" s="1"/>
  <c r="J38" i="3"/>
  <c r="K38" i="3" s="1"/>
  <c r="J39" i="3"/>
  <c r="K39" i="3" s="1"/>
  <c r="J40" i="3"/>
  <c r="K40" i="3" s="1"/>
  <c r="J41" i="3"/>
  <c r="K41" i="3" s="1"/>
  <c r="J42" i="3"/>
  <c r="K42" i="3" s="1"/>
  <c r="J43" i="3"/>
  <c r="K43" i="3" s="1"/>
  <c r="J44" i="3"/>
  <c r="K44" i="3" s="1"/>
  <c r="J45" i="3"/>
  <c r="K45" i="3" s="1"/>
  <c r="J46" i="3"/>
  <c r="K46" i="3" s="1"/>
  <c r="J47" i="3"/>
  <c r="K47" i="3" s="1"/>
  <c r="J48" i="3"/>
  <c r="K48" i="3" s="1"/>
  <c r="J49" i="3"/>
  <c r="K49" i="3" s="1"/>
  <c r="J50" i="3"/>
  <c r="K50" i="3" s="1"/>
  <c r="J51" i="3"/>
  <c r="K51" i="3" s="1"/>
  <c r="J52" i="3"/>
  <c r="K52" i="3" s="1"/>
  <c r="J53" i="3"/>
  <c r="K53" i="3" s="1"/>
  <c r="J54" i="3"/>
  <c r="K54" i="3" s="1"/>
  <c r="J55" i="3"/>
  <c r="K55" i="3" s="1"/>
  <c r="J56" i="3"/>
  <c r="K56" i="3" s="1"/>
  <c r="J57" i="3"/>
  <c r="K57" i="3" s="1"/>
  <c r="J58" i="3"/>
  <c r="K58" i="3" s="1"/>
  <c r="J59" i="3"/>
  <c r="K59" i="3" s="1"/>
  <c r="J60" i="3"/>
  <c r="K60" i="3" s="1"/>
  <c r="J61" i="3"/>
  <c r="K61" i="3" s="1"/>
  <c r="J62" i="3"/>
  <c r="K62" i="3" s="1"/>
  <c r="J63" i="3"/>
  <c r="K63" i="3" s="1"/>
  <c r="J64" i="3"/>
  <c r="K64" i="3" s="1"/>
  <c r="J65" i="3"/>
  <c r="K65" i="3" s="1"/>
  <c r="J66" i="3"/>
  <c r="K66" i="3" s="1"/>
  <c r="J67" i="3"/>
  <c r="K67" i="3" s="1"/>
  <c r="J68" i="3"/>
  <c r="K68" i="3" s="1"/>
  <c r="J69" i="3"/>
  <c r="K69" i="3" s="1"/>
  <c r="J70" i="3"/>
  <c r="K70" i="3" s="1"/>
  <c r="J71" i="3"/>
  <c r="K71" i="3" s="1"/>
  <c r="J72" i="3"/>
  <c r="K72" i="3" s="1"/>
  <c r="J73" i="3"/>
  <c r="K73" i="3" s="1"/>
  <c r="J74" i="3"/>
  <c r="K74" i="3" s="1"/>
  <c r="J75" i="3"/>
  <c r="K75" i="3" s="1"/>
  <c r="J76" i="3"/>
  <c r="K76" i="3" s="1"/>
  <c r="J77" i="3"/>
  <c r="K77" i="3" s="1"/>
  <c r="J78" i="3"/>
  <c r="K78" i="3" s="1"/>
  <c r="J79" i="3"/>
  <c r="K79" i="3" s="1"/>
  <c r="J80" i="3"/>
  <c r="K80" i="3" s="1"/>
  <c r="J81" i="3"/>
  <c r="K81" i="3" s="1"/>
  <c r="J82" i="3"/>
  <c r="K82" i="3" s="1"/>
  <c r="J83" i="3"/>
  <c r="K83" i="3" s="1"/>
  <c r="J84" i="3"/>
  <c r="K84" i="3" s="1"/>
  <c r="J85" i="3"/>
  <c r="K85" i="3" s="1"/>
  <c r="J86" i="3"/>
  <c r="K86" i="3" s="1"/>
  <c r="J87" i="3"/>
  <c r="K87" i="3" s="1"/>
  <c r="J88" i="3"/>
  <c r="K88" i="3" s="1"/>
  <c r="J89" i="3"/>
  <c r="K89" i="3" s="1"/>
  <c r="J90" i="3"/>
  <c r="K90" i="3" s="1"/>
  <c r="J91" i="3"/>
  <c r="K91" i="3" s="1"/>
  <c r="J92" i="3"/>
  <c r="K92" i="3" s="1"/>
  <c r="J93" i="3"/>
  <c r="K93" i="3" s="1"/>
  <c r="J94" i="3"/>
  <c r="K94" i="3" s="1"/>
  <c r="J95" i="3"/>
  <c r="K95" i="3" s="1"/>
  <c r="J96" i="3"/>
  <c r="K96" i="3" s="1"/>
  <c r="J97" i="3"/>
  <c r="K97" i="3" s="1"/>
  <c r="J98" i="3"/>
  <c r="K98" i="3" s="1"/>
  <c r="J99" i="3"/>
  <c r="K99" i="3" s="1"/>
  <c r="J100" i="3"/>
  <c r="K100" i="3" s="1"/>
  <c r="J101" i="3"/>
  <c r="K101" i="3" s="1"/>
  <c r="J102" i="3"/>
  <c r="K102" i="3" s="1"/>
  <c r="J103" i="3"/>
  <c r="K103" i="3" s="1"/>
  <c r="J104" i="3"/>
  <c r="K104" i="3" s="1"/>
  <c r="J105" i="3"/>
  <c r="K105" i="3" s="1"/>
  <c r="J106" i="3"/>
  <c r="K106" i="3" s="1"/>
  <c r="J107" i="3"/>
  <c r="K107" i="3" s="1"/>
  <c r="J108" i="3"/>
  <c r="K108" i="3" s="1"/>
  <c r="J109" i="3"/>
  <c r="K109" i="3" s="1"/>
  <c r="J110" i="3"/>
  <c r="K110" i="3" s="1"/>
  <c r="J111" i="3"/>
  <c r="K111" i="3" s="1"/>
  <c r="J112" i="3"/>
  <c r="K112" i="3" s="1"/>
  <c r="J113" i="3"/>
  <c r="K113" i="3" s="1"/>
  <c r="J114" i="3"/>
  <c r="K114" i="3" s="1"/>
  <c r="J115" i="3"/>
  <c r="K115" i="3" s="1"/>
  <c r="J116" i="3"/>
  <c r="K116" i="3" s="1"/>
  <c r="J117" i="3"/>
  <c r="K117" i="3" s="1"/>
  <c r="J118" i="3"/>
  <c r="K118" i="3" s="1"/>
  <c r="J119" i="3"/>
  <c r="K119" i="3" s="1"/>
  <c r="J120" i="3"/>
  <c r="K120" i="3" s="1"/>
  <c r="J122" i="3"/>
  <c r="K122" i="3" s="1"/>
  <c r="J123" i="3"/>
  <c r="K123" i="3" s="1"/>
  <c r="J124" i="3"/>
  <c r="K124" i="3" s="1"/>
  <c r="J125" i="3"/>
  <c r="K125" i="3" s="1"/>
  <c r="J126" i="3"/>
  <c r="K126" i="3" s="1"/>
  <c r="J127" i="3"/>
  <c r="K127" i="3" s="1"/>
  <c r="J128" i="3"/>
  <c r="K128" i="3" s="1"/>
  <c r="J129" i="3"/>
  <c r="K129" i="3" s="1"/>
  <c r="J130" i="3"/>
  <c r="K130" i="3" s="1"/>
  <c r="J131" i="3"/>
  <c r="K131" i="3" s="1"/>
  <c r="J132" i="3"/>
  <c r="K132" i="3" s="1"/>
  <c r="J133" i="3"/>
  <c r="K133" i="3" s="1"/>
  <c r="J134" i="3"/>
  <c r="K134" i="3" s="1"/>
  <c r="J135" i="3"/>
  <c r="K135" i="3" s="1"/>
  <c r="J136" i="3"/>
  <c r="K136" i="3" s="1"/>
  <c r="J137" i="3"/>
  <c r="K137" i="3" s="1"/>
  <c r="J138" i="3"/>
  <c r="K138" i="3" s="1"/>
  <c r="J139" i="3"/>
  <c r="K139" i="3" s="1"/>
  <c r="J140" i="3"/>
  <c r="K140" i="3" s="1"/>
  <c r="J141" i="3"/>
  <c r="K141" i="3" s="1"/>
  <c r="J142" i="3"/>
  <c r="K142" i="3" s="1"/>
  <c r="J143" i="3"/>
  <c r="K143" i="3" s="1"/>
  <c r="J144" i="3"/>
  <c r="K144" i="3" s="1"/>
  <c r="J145" i="3"/>
  <c r="K145" i="3" s="1"/>
  <c r="J146" i="3"/>
  <c r="K146" i="3" s="1"/>
  <c r="J147" i="3"/>
  <c r="K147" i="3" s="1"/>
  <c r="J148" i="3"/>
  <c r="K148" i="3" s="1"/>
  <c r="J149" i="3"/>
  <c r="K149" i="3" s="1"/>
  <c r="J150" i="3"/>
  <c r="K150" i="3" s="1"/>
  <c r="J151" i="3"/>
  <c r="K151" i="3" s="1"/>
  <c r="J152" i="3"/>
  <c r="K152" i="3" s="1"/>
  <c r="J153" i="3"/>
  <c r="K153" i="3" s="1"/>
  <c r="J154" i="3"/>
  <c r="K154" i="3" s="1"/>
  <c r="J155" i="3"/>
  <c r="K155" i="3" s="1"/>
  <c r="J156" i="3"/>
  <c r="K156" i="3" s="1"/>
  <c r="J157" i="3"/>
  <c r="K157" i="3" s="1"/>
  <c r="J158" i="3"/>
  <c r="K158" i="3" s="1"/>
  <c r="J159" i="3"/>
  <c r="K159" i="3" s="1"/>
  <c r="J160" i="3"/>
  <c r="K160" i="3" s="1"/>
  <c r="J161" i="3"/>
  <c r="K161" i="3" s="1"/>
  <c r="J162" i="3"/>
  <c r="K162" i="3" s="1"/>
  <c r="J163" i="3"/>
  <c r="K163" i="3" s="1"/>
  <c r="J164" i="3"/>
  <c r="K164" i="3" s="1"/>
  <c r="J165" i="3"/>
  <c r="K165" i="3" s="1"/>
  <c r="J166" i="3"/>
  <c r="K166" i="3" s="1"/>
  <c r="J167" i="3"/>
  <c r="K167" i="3" s="1"/>
  <c r="J168" i="3"/>
  <c r="K168" i="3" s="1"/>
  <c r="J169" i="3"/>
  <c r="K169" i="3" s="1"/>
  <c r="J170" i="3"/>
  <c r="K170" i="3" s="1"/>
  <c r="J171" i="3"/>
  <c r="K171" i="3" s="1"/>
  <c r="J172" i="3"/>
  <c r="K172" i="3" s="1"/>
  <c r="J173" i="3"/>
  <c r="K173" i="3" s="1"/>
  <c r="J174" i="3"/>
  <c r="K174" i="3" s="1"/>
  <c r="U19" i="3" l="1"/>
  <c r="V19" i="3" s="1"/>
  <c r="W19" i="3" s="1"/>
  <c r="X19" i="3" s="1"/>
  <c r="P12" i="3"/>
  <c r="J12" i="3"/>
  <c r="K11" i="3"/>
  <c r="P10" i="3"/>
  <c r="Q10" i="3" s="1"/>
  <c r="J10" i="3"/>
  <c r="K10" i="3" s="1"/>
  <c r="P9" i="3"/>
  <c r="Q9" i="3" s="1"/>
  <c r="J9" i="3"/>
  <c r="K9" i="3" s="1"/>
  <c r="P8" i="3"/>
  <c r="Q8" i="3" s="1"/>
  <c r="J8" i="3"/>
  <c r="K8" i="3" s="1"/>
  <c r="J7" i="3"/>
  <c r="K7" i="3" s="1"/>
  <c r="J5" i="3"/>
  <c r="K5" i="3" s="1"/>
  <c r="P13" i="3" l="1"/>
  <c r="Q13" i="3" s="1"/>
  <c r="J13" i="3"/>
  <c r="K13" i="3" s="1"/>
  <c r="J175" i="3"/>
  <c r="K175" i="3" s="1"/>
  <c r="J176" i="3"/>
  <c r="K176" i="3" s="1"/>
  <c r="J177" i="3"/>
  <c r="K177" i="3" s="1"/>
  <c r="J178" i="3"/>
  <c r="K178" i="3" s="1"/>
  <c r="J179" i="3"/>
  <c r="K179" i="3" s="1"/>
  <c r="J180" i="3"/>
  <c r="K180" i="3" s="1"/>
  <c r="J181" i="3"/>
  <c r="K181" i="3" s="1"/>
  <c r="J182" i="3"/>
  <c r="K182" i="3" s="1"/>
  <c r="J183" i="3"/>
  <c r="K183" i="3" s="1"/>
  <c r="J184" i="3"/>
  <c r="K184" i="3" s="1"/>
  <c r="J185" i="3"/>
  <c r="K185" i="3" s="1"/>
  <c r="J186" i="3"/>
  <c r="K186" i="3" s="1"/>
  <c r="J187" i="3"/>
  <c r="K187" i="3" s="1"/>
  <c r="J188" i="3"/>
  <c r="K188" i="3" s="1"/>
  <c r="J189" i="3"/>
  <c r="K189" i="3" s="1"/>
  <c r="J190" i="3"/>
  <c r="K190" i="3" s="1"/>
  <c r="J191" i="3"/>
  <c r="K191" i="3" s="1"/>
  <c r="J192" i="3"/>
  <c r="K192" i="3" s="1"/>
  <c r="J193" i="3"/>
  <c r="K193" i="3" s="1"/>
  <c r="J194" i="3"/>
  <c r="K194" i="3" s="1"/>
  <c r="J195" i="3"/>
  <c r="K195" i="3" s="1"/>
  <c r="J196" i="3"/>
  <c r="K196" i="3" s="1"/>
  <c r="J197" i="3"/>
  <c r="K197" i="3" s="1"/>
  <c r="J198" i="3"/>
  <c r="K198" i="3" s="1"/>
  <c r="J199" i="3"/>
  <c r="K199" i="3" s="1"/>
  <c r="J200" i="3"/>
  <c r="K200" i="3" s="1"/>
  <c r="J201" i="3"/>
  <c r="K201" i="3" s="1"/>
  <c r="J202" i="3"/>
  <c r="K202" i="3" s="1"/>
  <c r="J203" i="3"/>
  <c r="K203" i="3" s="1"/>
  <c r="J204" i="3"/>
  <c r="K204" i="3" s="1"/>
  <c r="J205" i="3"/>
  <c r="K205" i="3" s="1"/>
  <c r="J206" i="3"/>
  <c r="K206" i="3" s="1"/>
  <c r="J207" i="3"/>
  <c r="K207" i="3" s="1"/>
  <c r="J208" i="3"/>
  <c r="K208" i="3" s="1"/>
  <c r="J209" i="3"/>
  <c r="K209" i="3" s="1"/>
  <c r="J210" i="3"/>
  <c r="K210" i="3" s="1"/>
  <c r="J211" i="3"/>
  <c r="K211" i="3" s="1"/>
  <c r="J212" i="3"/>
  <c r="K212" i="3" s="1"/>
  <c r="J213" i="3"/>
  <c r="K213" i="3" s="1"/>
  <c r="J214" i="3"/>
  <c r="K214" i="3" s="1"/>
  <c r="J215" i="3"/>
  <c r="K215" i="3" s="1"/>
  <c r="J216" i="3"/>
  <c r="K216" i="3" s="1"/>
  <c r="J217" i="3"/>
  <c r="K217" i="3" s="1"/>
  <c r="J218" i="3"/>
  <c r="K218" i="3" s="1"/>
  <c r="J219" i="3"/>
  <c r="K219" i="3" s="1"/>
  <c r="P219" i="3"/>
  <c r="Q219" i="3" s="1"/>
  <c r="J220" i="3"/>
  <c r="K220" i="3" s="1"/>
  <c r="P220" i="3"/>
  <c r="Q220" i="3" s="1"/>
  <c r="J221" i="3"/>
  <c r="K221" i="3" s="1"/>
  <c r="P221" i="3"/>
  <c r="Q221" i="3" s="1"/>
  <c r="J222" i="3"/>
  <c r="K222" i="3" s="1"/>
  <c r="P222" i="3"/>
  <c r="Q222" i="3" s="1"/>
  <c r="J223" i="3"/>
  <c r="K223" i="3" s="1"/>
  <c r="P223" i="3"/>
  <c r="Q223" i="3" s="1"/>
  <c r="J224" i="3"/>
  <c r="K224" i="3" s="1"/>
  <c r="P224" i="3"/>
  <c r="Q224" i="3" s="1"/>
  <c r="J225" i="3"/>
  <c r="K225" i="3" s="1"/>
  <c r="P225" i="3"/>
  <c r="Q225" i="3" s="1"/>
  <c r="J226" i="3"/>
  <c r="K226" i="3" s="1"/>
  <c r="P226" i="3"/>
  <c r="Q226" i="3" s="1"/>
  <c r="U8" i="3"/>
  <c r="V8" i="3" s="1"/>
  <c r="W8" i="3" s="1"/>
  <c r="X8" i="3" s="1"/>
  <c r="U13" i="3"/>
  <c r="V13" i="3" s="1"/>
  <c r="W13" i="3" s="1"/>
  <c r="X13" i="3" s="1"/>
  <c r="U17" i="3"/>
  <c r="V17" i="3" s="1"/>
  <c r="W17" i="3" s="1"/>
  <c r="X17" i="3" s="1"/>
  <c r="U25" i="3"/>
  <c r="V25" i="3" s="1"/>
  <c r="W25" i="3" s="1"/>
  <c r="X25" i="3" s="1"/>
  <c r="U30" i="3"/>
  <c r="V30" i="3" s="1"/>
  <c r="W30" i="3" s="1"/>
  <c r="X30" i="3" s="1"/>
  <c r="U32" i="3"/>
  <c r="V32" i="3" s="1"/>
  <c r="W32" i="3" s="1"/>
  <c r="X32" i="3" s="1"/>
  <c r="U34" i="3"/>
  <c r="V34" i="3" s="1"/>
  <c r="W34" i="3" s="1"/>
  <c r="X34" i="3" s="1"/>
  <c r="U35" i="3"/>
  <c r="V35" i="3" s="1"/>
  <c r="W35" i="3" s="1"/>
  <c r="X35" i="3" s="1"/>
  <c r="U37" i="3"/>
  <c r="V37" i="3" s="1"/>
  <c r="W37" i="3" s="1"/>
  <c r="X37" i="3" s="1"/>
  <c r="U39" i="3"/>
  <c r="V39" i="3" s="1"/>
  <c r="W39" i="3" s="1"/>
  <c r="X39" i="3" s="1"/>
  <c r="U43" i="3"/>
  <c r="V43" i="3" s="1"/>
  <c r="W43" i="3" s="1"/>
  <c r="X43" i="3" s="1"/>
  <c r="U45" i="3"/>
  <c r="V45" i="3" s="1"/>
  <c r="W45" i="3" s="1"/>
  <c r="X45" i="3" s="1"/>
  <c r="U47" i="3"/>
  <c r="V47" i="3" s="1"/>
  <c r="W47" i="3" s="1"/>
  <c r="X47" i="3" s="1"/>
  <c r="U48" i="3"/>
  <c r="V48" i="3" s="1"/>
  <c r="W48" i="3" s="1"/>
  <c r="X48" i="3" s="1"/>
  <c r="U62" i="3"/>
  <c r="V62" i="3" s="1"/>
  <c r="W62" i="3" s="1"/>
  <c r="X62" i="3" s="1"/>
  <c r="U5" i="3"/>
  <c r="V5" i="3" s="1"/>
  <c r="W5" i="3" s="1"/>
  <c r="X5" i="3" s="1"/>
</calcChain>
</file>

<file path=xl/sharedStrings.xml><?xml version="1.0" encoding="utf-8"?>
<sst xmlns="http://schemas.openxmlformats.org/spreadsheetml/2006/main" count="1395" uniqueCount="340">
  <si>
    <t>PROCESO</t>
  </si>
  <si>
    <t>ACTIVIDAD</t>
  </si>
  <si>
    <t>DIRECTA - INDIRECTA</t>
  </si>
  <si>
    <t>Probabilidad</t>
  </si>
  <si>
    <t>Severidad</t>
  </si>
  <si>
    <t>Riesgo/Impacto Puro</t>
  </si>
  <si>
    <t>Medidas de Control</t>
  </si>
  <si>
    <t>Clasificación</t>
  </si>
  <si>
    <t>RUTINARIA-NO RUTINARIA-EMERGENCIA</t>
  </si>
  <si>
    <t>Evaluación Final</t>
  </si>
  <si>
    <t>ÁREA</t>
  </si>
  <si>
    <t>Eficacia nueva</t>
  </si>
  <si>
    <t>A</t>
  </si>
  <si>
    <t>M</t>
  </si>
  <si>
    <t>NA</t>
  </si>
  <si>
    <t>Analisis para traspasar a SIG</t>
  </si>
  <si>
    <t>magnitud del riesgo</t>
  </si>
  <si>
    <t>clasificación</t>
  </si>
  <si>
    <t>igual clasificación que la anterior</t>
  </si>
  <si>
    <t>Aprobado por: Héctor Godoy C.</t>
  </si>
  <si>
    <t>BAJO</t>
  </si>
  <si>
    <t>MEDIO</t>
  </si>
  <si>
    <t>ALTO</t>
  </si>
  <si>
    <t>INTOLERABLE</t>
  </si>
  <si>
    <t>N°</t>
  </si>
  <si>
    <t>NIVEL</t>
  </si>
  <si>
    <t>BAJA (MÁS DE 12 MESES DE IMPLEMENTACIÓN)</t>
  </si>
  <si>
    <t>INTERMEDIA (6-12 MESES DE IMPLEMENTACIÓN)</t>
  </si>
  <si>
    <t>ALTA (1-6 MESES DE IMPLEMENTACIÓN)</t>
  </si>
  <si>
    <t>GRADO IMPLEME.</t>
  </si>
  <si>
    <t>ESCASA</t>
  </si>
  <si>
    <t>INTERMEDIA</t>
  </si>
  <si>
    <t>MUCHA</t>
  </si>
  <si>
    <t>FORT. INTRINSECA</t>
  </si>
  <si>
    <t>1 A 2</t>
  </si>
  <si>
    <t>BAJA</t>
  </si>
  <si>
    <t>3 A 4</t>
  </si>
  <si>
    <t>MEDIA</t>
  </si>
  <si>
    <t>&gt;=5</t>
  </si>
  <si>
    <t>ALTA</t>
  </si>
  <si>
    <t>EFICACIA CONTROL</t>
  </si>
  <si>
    <t>ELIMINACIÓN</t>
  </si>
  <si>
    <t>SUSTITUCIÓN</t>
  </si>
  <si>
    <t>CONTROLES DE INGENIERÍA</t>
  </si>
  <si>
    <t>SEÑALIZACIÓN</t>
  </si>
  <si>
    <t>CONTROLES ADMINISTRATIVOS</t>
  </si>
  <si>
    <t>EPP</t>
  </si>
  <si>
    <t>Evaluación Inicial</t>
  </si>
  <si>
    <t>Riesgo/Impacto residual</t>
  </si>
  <si>
    <t>MCN-F-040
MATRIZ DE IDENTIFICACIÓN DE PELIGROS Y RIESGOS</t>
  </si>
  <si>
    <t>Riesgo Material</t>
  </si>
  <si>
    <t>SI</t>
  </si>
  <si>
    <t>NO</t>
  </si>
  <si>
    <t>Recepción y descarga</t>
  </si>
  <si>
    <t>Ingreso de camión</t>
  </si>
  <si>
    <t>Reparables</t>
  </si>
  <si>
    <t>Evaluación para reparación</t>
  </si>
  <si>
    <t>Izaje del atril de traslado mediante grúa sobre el camión</t>
  </si>
  <si>
    <t>Sujección de carga</t>
  </si>
  <si>
    <t>Conducción del camión al granallado</t>
  </si>
  <si>
    <t>Soltar la carga</t>
  </si>
  <si>
    <t>Izaje del conjunto para dejarlo en zona de almacenamiento</t>
  </si>
  <si>
    <t>Engomado de estructura en frío</t>
  </si>
  <si>
    <t>Vulcanizado de goma mediante el autoclave</t>
  </si>
  <si>
    <t>Pintura de las estructuras</t>
  </si>
  <si>
    <t>Armado</t>
  </si>
  <si>
    <t>Carga de Door Oliver a camión del cliente</t>
  </si>
  <si>
    <t>Ingreso grúa horquilla</t>
  </si>
  <si>
    <t>Descarga de base y dorr oliver en zona de almacenamiento</t>
  </si>
  <si>
    <t>Extracción de tapa de izaje</t>
  </si>
  <si>
    <t>Extración manual del ducto con flange que se conecta con el eje motriz</t>
  </si>
  <si>
    <t>Sellado manual de abertura de cuerpo rodamiento para proceso de granallado</t>
  </si>
  <si>
    <t>Desmontaje manual de manquito de polea</t>
  </si>
  <si>
    <t>Extracción manual de polea</t>
  </si>
  <si>
    <t>Izaje de polea con grúa horquilla para dejar en base traslado</t>
  </si>
  <si>
    <t>Desarme Principal</t>
  </si>
  <si>
    <t>Desarme del Cuerpo Rodamiento</t>
  </si>
  <si>
    <t>Extración del sellado (tapas)</t>
  </si>
  <si>
    <t>Soltar tuercas de los manguitos de los rodamientos</t>
  </si>
  <si>
    <t>Traslado del cuerpo rodamiento al banco de prensa</t>
  </si>
  <si>
    <t>Traslado del cuerpo rodamiento a la mesa de trabajo</t>
  </si>
  <si>
    <t>Extracción manual de retenes y limpieza interior del cuerpo con desengrasante</t>
  </si>
  <si>
    <t>Extracción manual de rodamiento y manguito del eje motriz</t>
  </si>
  <si>
    <t>Extracción del eje motriz y un rodamiento con manguito del cuerpo mediante prensa hidráulica</t>
  </si>
  <si>
    <t>Limpieza del eje motriz con desengrasante</t>
  </si>
  <si>
    <t>Traslado del eje motriz a la mesa de trabajo</t>
  </si>
  <si>
    <t>Ensayos No Destructivos (Tintas Penetrantes) al eje motriz y cuerpo rodamiento</t>
  </si>
  <si>
    <t>Control dimensional e inspección de los componentes</t>
  </si>
  <si>
    <t>Reparación de soldadura y fisuras</t>
  </si>
  <si>
    <t>Traslado de cuerpo rodamiento y eje motriz al área de calderería</t>
  </si>
  <si>
    <t>Traslado del cuerpo rodamiento a la mandriladora</t>
  </si>
  <si>
    <t>Cilindrado de plancha para fabricar camisa</t>
  </si>
  <si>
    <t>Soldadura de plancha cilindrada para fabricar camisa</t>
  </si>
  <si>
    <t>Mecanizado de camisa en torno convencional</t>
  </si>
  <si>
    <t>Traslado de cuerpo rodamiento a banco de prensa</t>
  </si>
  <si>
    <t>Instalación de camisa mediante presión hidráulica</t>
  </si>
  <si>
    <t>Traslado de cuerpo rodamiento a mandriladora</t>
  </si>
  <si>
    <t>Mecanizado interior de la camisa</t>
  </si>
  <si>
    <t>Montaje de extractor manual a la pletina</t>
  </si>
  <si>
    <t>Soldar platina atravesada en camisa dañada a extraer</t>
  </si>
  <si>
    <t>Traslado de cuerpo rodamiento a la mesa de trabajo</t>
  </si>
  <si>
    <t>Perforación de camisa para apertura de grasa</t>
  </si>
  <si>
    <t>Repaso manual de hilos de cuerpo rodamiento</t>
  </si>
  <si>
    <t>Reparación</t>
  </si>
  <si>
    <t>Mecanizado interior de pistas de rodamientos y 04 soportes</t>
  </si>
  <si>
    <t>Traslado del eje motriz al torno convencional</t>
  </si>
  <si>
    <t>Mecanizado del eje motriz para metalizar</t>
  </si>
  <si>
    <t>Metalizado del eje motriz</t>
  </si>
  <si>
    <t>Mecanizado final del eje motriz</t>
  </si>
  <si>
    <t>Repaso de hilos en eje motriz que conecta con tapa de izaje</t>
  </si>
  <si>
    <t>Retiro de goma del rotor</t>
  </si>
  <si>
    <t>Evaluación estructural</t>
  </si>
  <si>
    <t>Soldadura para reparación del rotor</t>
  </si>
  <si>
    <t>Izaje del rotor para montarla en atril de traslado</t>
  </si>
  <si>
    <t>Conducción del camión a engomado</t>
  </si>
  <si>
    <t>Despacho a zona engomado y regreso</t>
  </si>
  <si>
    <t>Granallado y Engomado</t>
  </si>
  <si>
    <t>Granallado de cuerpo rodamiento</t>
  </si>
  <si>
    <t>Granallado de rotor</t>
  </si>
  <si>
    <t>Pintura</t>
  </si>
  <si>
    <t>Montaje manual de retenes en cuerpo rodamientos y tapas</t>
  </si>
  <si>
    <t>Traslado de eje motriz a soporte</t>
  </si>
  <si>
    <t>Ajuste de rodamiento con manguito</t>
  </si>
  <si>
    <t xml:space="preserve">Engrese de rodamiento </t>
  </si>
  <si>
    <t>Montaje de cuerpo rodamiento al eje motriz</t>
  </si>
  <si>
    <t>Montaje manual de tapa, rodamiento y manguito al eje motriz</t>
  </si>
  <si>
    <t>Montaje del segundo rodamiento con manguito entre el eje y cuerpo rodamiento</t>
  </si>
  <si>
    <t>Ajuste de tuerca de rodamiento</t>
  </si>
  <si>
    <t>Control de calibre</t>
  </si>
  <si>
    <t>Sellados de las tapas</t>
  </si>
  <si>
    <t>Armado de ducto comercial con flange comercial</t>
  </si>
  <si>
    <t>Soldadura de ducto y flange</t>
  </si>
  <si>
    <t>Traslado de ducto-flange a torno</t>
  </si>
  <si>
    <t>Mecanizado de flanges para fabricar pestañas de conexión</t>
  </si>
  <si>
    <t>Ensayos No Destructivos (Tintas Penetrantes y Partículas Magnéticas)</t>
  </si>
  <si>
    <t>Traslado de cuerpo rodamiento a atril</t>
  </si>
  <si>
    <t>Montaje de chaveta, manguito exterior y polea al eje motriz</t>
  </si>
  <si>
    <t>Ajuste manual de polea en eje mediante manguito</t>
  </si>
  <si>
    <t xml:space="preserve">Montaje y ajuste de tapa izaje </t>
  </si>
  <si>
    <t>Control del torquimetro</t>
  </si>
  <si>
    <t>Instalación manual de ducto en eje motriz</t>
  </si>
  <si>
    <t>Despacho a pintura y regreso</t>
  </si>
  <si>
    <t>Montaje de rotor mediante grúa</t>
  </si>
  <si>
    <t>Ajuste manual de rotor</t>
  </si>
  <si>
    <t>Control de torque</t>
  </si>
  <si>
    <t>Instalacion de tapa gorro a cuerpo rodamiento</t>
  </si>
  <si>
    <t>Armado final</t>
  </si>
  <si>
    <t>Montaje de graseras</t>
  </si>
  <si>
    <t>Control final del componente</t>
  </si>
  <si>
    <t>R</t>
  </si>
  <si>
    <t>I</t>
  </si>
  <si>
    <t>D</t>
  </si>
  <si>
    <t>Operación inadecuada de los equipos y vehículos</t>
  </si>
  <si>
    <t>Interacción hombre-máquina</t>
  </si>
  <si>
    <t>Muerte</t>
  </si>
  <si>
    <t>Selección y uso inadecuado de eslingas</t>
  </si>
  <si>
    <t>Carga en suspensión</t>
  </si>
  <si>
    <t>Caída de pernos y herramientas manuales</t>
  </si>
  <si>
    <t>Caída mismo nivel</t>
  </si>
  <si>
    <t>Extracción manual y con grúa de rotor</t>
  </si>
  <si>
    <t>Caída de herramientas manuales</t>
  </si>
  <si>
    <t>Manejo manual de carga</t>
  </si>
  <si>
    <t>Caída de pernos, tapa y herramientas manuales</t>
  </si>
  <si>
    <t>Peligro</t>
  </si>
  <si>
    <t>Consecuencia</t>
  </si>
  <si>
    <t>Traslado con ducto con flange a zona de almacenamiento mediante grúa</t>
  </si>
  <si>
    <t>Caída distinto nivel</t>
  </si>
  <si>
    <t>Caída de pernso y herramientas</t>
  </si>
  <si>
    <t>Interacción de vehículos</t>
  </si>
  <si>
    <t>Proyección de metales</t>
  </si>
  <si>
    <t>Manguera de presión reventada</t>
  </si>
  <si>
    <t>Desprendimiento de manguera hidráulica</t>
  </si>
  <si>
    <t>Contacto con sustancia química</t>
  </si>
  <si>
    <t>Caída de macho y rodamiento</t>
  </si>
  <si>
    <t>Caída de objetos</t>
  </si>
  <si>
    <t>Proyección de partículas incandescentes</t>
  </si>
  <si>
    <t>Arco eléctrico</t>
  </si>
  <si>
    <t>Gases y humos metálicos</t>
  </si>
  <si>
    <t>Uso inadecuado de macho</t>
  </si>
  <si>
    <t>Proyección de viruta</t>
  </si>
  <si>
    <t>Husillo en rotación</t>
  </si>
  <si>
    <t>Proyección de partícula incandescente</t>
  </si>
  <si>
    <t>Llama abierta</t>
  </si>
  <si>
    <t>Condiciones inseguras de conexiones del equipo oxicorte y cilindros de gas comprimido</t>
  </si>
  <si>
    <t xml:space="preserve">Oxicorte de plancha para fabricar camisa </t>
  </si>
  <si>
    <t>Interacción de hombre-máquina</t>
  </si>
  <si>
    <t>Uso inadecuado de taladro</t>
  </si>
  <si>
    <t>Uso inadecuado de herramientas</t>
  </si>
  <si>
    <t>Exposición a agentes químicos</t>
  </si>
  <si>
    <t>Uso inadecuado de cuchillos</t>
  </si>
  <si>
    <t>Caída de pernos y herramientas</t>
  </si>
  <si>
    <t>Interacción entre vehículos</t>
  </si>
  <si>
    <t>Uso Incorrecto de compresor</t>
  </si>
  <si>
    <t>Exposición a sustancia química</t>
  </si>
  <si>
    <t>Contacto con superficie en caliente</t>
  </si>
  <si>
    <t>Exposición a agentes químicos (aerosoles)</t>
  </si>
  <si>
    <t>Caída de herramientas</t>
  </si>
  <si>
    <t>Aplastamiento, amputación y muerte</t>
  </si>
  <si>
    <t>Lesiones traumáticas, atropello, muerte</t>
  </si>
  <si>
    <t>Esguince, contusiones</t>
  </si>
  <si>
    <t>Fracturas</t>
  </si>
  <si>
    <t>Ceguera, irritación ocular, quemadura, muerte</t>
  </si>
  <si>
    <t>Contusiones, fracturas y muerte</t>
  </si>
  <si>
    <t>Lesiones traumáticas, fracturas, muerte</t>
  </si>
  <si>
    <t>fractura, Muerte</t>
  </si>
  <si>
    <t>Irritación dérmica</t>
  </si>
  <si>
    <t>Enfermedad profesional</t>
  </si>
  <si>
    <t>Sordera profesional</t>
  </si>
  <si>
    <t>Lesiones dorsales y extremidades</t>
  </si>
  <si>
    <t>Lesiones oculares, faciales, cortes</t>
  </si>
  <si>
    <t>Heridas y fracturas</t>
  </si>
  <si>
    <t>Fracturas y esguinces</t>
  </si>
  <si>
    <t>Fracturas y muerte</t>
  </si>
  <si>
    <t>Altura al bajarse del camión</t>
  </si>
  <si>
    <t>Curso de operador de grúa y licencia de conducir al día. Establecer barreras duras para delimitar la zona de intervención. Coordinación con supervisión para el ingreso.</t>
  </si>
  <si>
    <t>Licencia de conducir de al dia.  Establecer barreras duras para delimitar la zona de intervención. Coordinación con supervisión para el ingreso. Establecer loro vivo para la señalización. 03 puntos de apoyo.</t>
  </si>
  <si>
    <t>Toma 5. AST, IS Acc. En Ruta, IS Interacción hombre-máquina, OVCC, OPT, OPS. Instructivo para Descarga.</t>
  </si>
  <si>
    <t>Toma 5. AST , IS Acc. en Maniobras de Izaje, OVCC, OPT, OPS. Instructivo para descarga.</t>
  </si>
  <si>
    <t>Toma 5. AST, IS Interacción hombre-máquina, OVCC, OPT, OPS. Instructivo para Uso Grúa Horquilla</t>
  </si>
  <si>
    <t>Separación y delimitación del área. Uso de vientos. Uso de Loro Vivo. Barreras duras New Jersey Controles. Programa 5S. Housekeeping. Uso EPP (cascos, guantes cabritillas, hyflex, calzado seguridad, tapones auditivos, lentes de seguridad).</t>
  </si>
  <si>
    <t xml:space="preserve">Certificado de calidad de eslingas. Check list de eslingas. Uso ficha técnica de eslingas . Certificado de Rigger al día. Bloqueador solar,.EPP(cascos, guantes cabritillas, hyflex, calzado seguridad, tapones auditivos, lentes de seguridad). Suministro agua potable. </t>
  </si>
  <si>
    <t>Toma 5. AST. IS Maniobras de Izaje, IS Interacción hombre-máquina, OVCC, OPT, OPS. Instructivo para reparar Dorr Oliver. Instructivo para maniobras con grúa horquilla.</t>
  </si>
  <si>
    <t>Contusiones, fracturas</t>
  </si>
  <si>
    <t>Toma 5. AST. Instructivo para reparar Dorr Oliver</t>
  </si>
  <si>
    <t xml:space="preserve">Protocolo MINSAL Manejo Manual de Carga, Programa 5S, Housekeeping,  Uso EPP (cascos, guantes cabritillas, hyflex, calzado seguridad, tapones auditivos, lentes de seguridad). </t>
  </si>
  <si>
    <t>Fractura, contusiones y Muerte</t>
  </si>
  <si>
    <t xml:space="preserve">Contusiones y fracturas </t>
  </si>
  <si>
    <t>Caída de pernos, manguito y herramientas manuales</t>
  </si>
  <si>
    <t xml:space="preserve">Contusiones, fracturas </t>
  </si>
  <si>
    <t>Toma 5. AST. IS Maniobras de Izaje, IS Interacción hombre-máquina, OVCC, OPT, OPS. Instructivo para reparar Dorr Oliver. Instructivo para maniobras con grúa horquilla</t>
  </si>
  <si>
    <t>Separación y delimitación del área. Uso de vientos. Uso de Loro Vivo. Barreras duras New Jersey Controles. Programa 5S. Housekeeping. Uso EPP</t>
  </si>
  <si>
    <t xml:space="preserve">Protocolo MINSAL Manejo Manual de Carga, Programa 5S, Housekeeping,  Uso EPP </t>
  </si>
  <si>
    <t>Toma 5. AST. IS Altura Física, OVCC, OPT, OPS. Instructivo para reparar Dorr Oliver.</t>
  </si>
  <si>
    <t>Uso de tres puntos de apoyo, instalación de barandas, separación del área, coordinación de las tareas.</t>
  </si>
  <si>
    <t>Separación y delimitación del área. Uso de vientos. Uso de Loro Vivo. Barreras duras New Jersey Controles. Programa 5S. Housekeeping. Uso EPP. Licencia de conducir, hoja de vida de conductor, programa de mantenimiento vehicular, registros de mantenimiento.</t>
  </si>
  <si>
    <t xml:space="preserve">Toma 5. AST. IS liberación descontrolada de energía, OVCC, OPT, OPS. Instructivo para granallar. </t>
  </si>
  <si>
    <t>Habilitación de cuarto para granallar, implementación de PREXOR, ventilación del cuarto, uso de EPP (sistema de comunicación, protector facial, sensor del CO, sistema de climatizador, guantes, sistema de ventilación personal, capa de protección). Programa y registros de mantención de compresores y mangueras.</t>
  </si>
  <si>
    <t>Lesiones traumáticas, atropello</t>
  </si>
  <si>
    <t>Lesiones traumáticas, fracturas</t>
  </si>
  <si>
    <t xml:space="preserve">Protocolo MINSAL Manejo Manual de Carga, Programa 5S, Housekeeping,  Uso EPP (cascos, guantes cabritillas, hyflex, calzado seguridad, lentes de seguridad). </t>
  </si>
  <si>
    <t>Uso de EPP (cascos, antiparra, guantes de nitrilo, hyflex o cabritilla, chaleco reflectante, calzado de seguridad). Hoja de Datos de Seguridad, capacitación control agentes químicos).</t>
  </si>
  <si>
    <t>Toma 5. AST. Instructivo para pintar</t>
  </si>
  <si>
    <t>Lesiones traumáticas, muerte</t>
  </si>
  <si>
    <t>Toma 5. AST. IS liberación descontrolada de energía, OVCC, OPT, OPS. Instructivo para uso de prensa hidráulica.</t>
  </si>
  <si>
    <t xml:space="preserve">Revisión del estado de la prensa, programa de mantenimiento, registro de mantención, uso de EPP ( (cascos, guantes cabritillas, hyflex, calzado seguridad, tapones auditivos, lentes de seguridad). </t>
  </si>
  <si>
    <t>Protocolo MINSAL Manejo Manual de Carga, Programa 5S, Housekeeping,  Uso EPP (cascos, guantes cabritillas, hyflex, calzado seguridad, tapones auditivos, lentes de seguridad). HDS</t>
  </si>
  <si>
    <t xml:space="preserve">Toma 5. AST. Procedimiento para inspecciones. </t>
  </si>
  <si>
    <t>Protocolo MINSAL Manejo Manual de Carga, Programa 5S, Housekeeping,  Uso EPP (cascos, guantes cabritillas, hyflex, calzado seguridad, tapones auditivos, lentes de seguridad, trompa con filtros). HDS</t>
  </si>
  <si>
    <t>Toma 5. AST. Instructivo para reparar Dorr Oliver.</t>
  </si>
  <si>
    <t xml:space="preserve">Toma 5. AST. IS Arco Eléctrico, OVCC, OPT, OPS. Permiso de Trabajo (PT). Instructivo para reparar Dorr Oliver. Procedimiento para Soldar. Procedimiento para Uso Esmeril. </t>
  </si>
  <si>
    <t xml:space="preserve">Toma 5. AST. IS Atrapamiento / Aplastamiento. Instructivo para reparar Dorr Oliver. Instructivo para el uso de mandriladora.
</t>
  </si>
  <si>
    <t>Experiencia y cursos del operador, revisión al botón de para de emergencias, programa de mantenimiento, registros de mantención, Uso de EPP (ropa manga larga y que no queden prendas sueltas, guantes hyflex, lentes de seguridad, protector facial, casco de seguridad, calzado de seguridad, tapones auditivos, protectores auditivos).Programa 5S. Housekeeping</t>
  </si>
  <si>
    <t xml:space="preserve">Toma 5. AST. IS Liberación descontrolada de energía. Permiso de Trabajo (PT). Instructivo para reparar Dorr Oliver. Instructivo para Uso Equipo de Oxicorte. </t>
  </si>
  <si>
    <t>Uso de biombos de seguridad, separación de las áreas, Programa 5S, Housekeeping, contar con extintores certificados y mantenidos, revisión post-trabajos. HDS, mantener gases encadenados y en carros o jaulas.</t>
  </si>
  <si>
    <t>PREXOR, PLANESI, TMERT, Extractores de aire, 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t>
  </si>
  <si>
    <t>Toma 5. AST. IS Atrapamiento-Aplastamiento. Instructivo para reparar Dorr Oliver. Instructivo para Uso Cilindradora.</t>
  </si>
  <si>
    <t>Programa 5S, Housekeeping, programa de mantención, registros de mantenimiento, protección en zonas de rotación. Uso de EPP. Capacitación en la operación de la cilindradora.</t>
  </si>
  <si>
    <t>Toma 5. AST. IS Atrapamiento / Aplastamiento. Instructivo para reparar Dorr Oliver. Instructivo para el uso de mandriladora.</t>
  </si>
  <si>
    <t>Experiencia y cursos del operador, revisión al botón de para de emergencias, programa de mantenimiento, registros de mantención, Uso de EPP. Programa 5S. Housekeeping</t>
  </si>
  <si>
    <t>Curso manejo a la defensiva, Licencia de conducir al día, Check List del vehículo,</t>
  </si>
  <si>
    <t xml:space="preserve">Toma 5. AST. </t>
  </si>
  <si>
    <t>Separación y delimitación del área. Uso de vientos. Uso de Loro Vivo. Barreras duras New Jersey Controles. Programa 5S. Housekeeping. Uso EPP.</t>
  </si>
  <si>
    <t>Toma 5. AST. Instructivo de engomado.</t>
  </si>
  <si>
    <t xml:space="preserve">Protocolo MINSAL Manejo Manual de Carga, Programa 5S,HDS Housekeeping,  Uso EPP (cascos, guantes cabritillas, calzado seguridad, trompa con filtros, lentes de seguridad). </t>
  </si>
  <si>
    <t>Toma 5. AST. Instructivo para uso Autoclave.</t>
  </si>
  <si>
    <t>Programa 5S,HDS Housekeeping,  Uso EPP (cascos, guantes cabritillas, calzado seguridad, lentes de seguridad). Programa mantención, registros de mantención.</t>
  </si>
  <si>
    <t xml:space="preserve">Programa 5S, Housekeeping,  Uso EPP (cascos, guantes cabritillas, hyflex, calzado seguridad, tapones auditivos, lentes de seguridad). </t>
  </si>
  <si>
    <t xml:space="preserve">Separación y delimitación del área. Uso de vientos. Uso de Loro Vivo. Barreras duras New Jersey Controles. Programa 5S. Housekeeping. Uso EPP (cascos, guantes cabritillas, hyflex, calzado seguridad, tapones auditivos, lentes de seguridad). </t>
  </si>
  <si>
    <t>Toma 5. AST. Instructivo para metalizar.</t>
  </si>
  <si>
    <t>Uso EPP (ropa de cuero para soldador, mascara de soldar, vidrios claros y oscuros, tapon auditivo, protector auditivo, casco, mica facial, trompa con filtros polvo y gases, calzado seguridad, guantes de cuero)</t>
  </si>
  <si>
    <t>Despacho a zona granallado y regreso (externalización)</t>
  </si>
  <si>
    <t>CONTROLES ADICIONALES SEGÚN NIVEL DE CRITICIDAD</t>
  </si>
  <si>
    <t>Jerarquía de Control</t>
  </si>
  <si>
    <t>Medidas para Riesgo Residual Medio - Alto</t>
  </si>
  <si>
    <t>Controles Administrativos</t>
  </si>
  <si>
    <t>Controles de Ingeniería</t>
  </si>
  <si>
    <t>Fabricación de toldos para prevenir exposición a la radiación ultravioleta de origen solar.</t>
  </si>
  <si>
    <t>Instalación de extractores de gases y humos</t>
  </si>
  <si>
    <t>CONTROLES EXISTENTES</t>
  </si>
  <si>
    <t>Riesgos</t>
  </si>
  <si>
    <t>Caida de distinto nivel</t>
  </si>
  <si>
    <t>Atropello, Aplastamiento, atrapamineto</t>
  </si>
  <si>
    <t>Cilindradora</t>
  </si>
  <si>
    <t>Atropello, Aplastamiento, atrapamineto, choque</t>
  </si>
  <si>
    <t xml:space="preserve">Atropello, Aplastamiento, atrapamineto, </t>
  </si>
  <si>
    <t>Atrapamiento, electrocucion</t>
  </si>
  <si>
    <t>atrapamiento, electrocucion</t>
  </si>
  <si>
    <t>desmenbramiento, muerte</t>
  </si>
  <si>
    <t>Contacto con la piel, ojos e ingestion en alimentos</t>
  </si>
  <si>
    <t>hemorragia</t>
  </si>
  <si>
    <t>Amputamiento, muerte</t>
  </si>
  <si>
    <t>Lesiones traumáticas, , muerte</t>
  </si>
  <si>
    <t>lesiones traumaticas, muerte</t>
  </si>
  <si>
    <t xml:space="preserve"> Amputación y muerte</t>
  </si>
  <si>
    <t>Amputación y muerte</t>
  </si>
  <si>
    <t>Lesiones traumáticas</t>
  </si>
  <si>
    <t>Eslingas en mal estado</t>
  </si>
  <si>
    <t>Exponerse a caída de estructrura metalica.</t>
  </si>
  <si>
    <t>Insolacion, exposicion constante a RUV.</t>
  </si>
  <si>
    <t xml:space="preserve">Radiaciones U.V </t>
  </si>
  <si>
    <t>Caída de la carga</t>
  </si>
  <si>
    <t>Piso en mal estado</t>
  </si>
  <si>
    <t>Mala posición de componentes y/o herramientas</t>
  </si>
  <si>
    <t>Mala posición de herramientas</t>
  </si>
  <si>
    <t>Mal levantamiento y/o arrastre de carga</t>
  </si>
  <si>
    <t>Carga mal posicionada</t>
  </si>
  <si>
    <t>Exponerse a golpes</t>
  </si>
  <si>
    <t>Granallado</t>
  </si>
  <si>
    <t>Polvo en suspención</t>
  </si>
  <si>
    <t>Exposición  a ruido</t>
  </si>
  <si>
    <t>Sustancia química</t>
  </si>
  <si>
    <t>Exponerse a la radiación UV de arco eléctrico</t>
  </si>
  <si>
    <t>Atrapamiento, aplastamiento.</t>
  </si>
  <si>
    <t>Atrapamiento, aplastamiento</t>
  </si>
  <si>
    <t>Mecanizado con torno</t>
  </si>
  <si>
    <t>Mecanizado</t>
  </si>
  <si>
    <t>Exponerse a cortes</t>
  </si>
  <si>
    <t>Mala sujección de la carga</t>
  </si>
  <si>
    <t>Mala posición de la carga</t>
  </si>
  <si>
    <t>Exposición a golpes y/o explosiones</t>
  </si>
  <si>
    <t xml:space="preserve">Exposición a golpes  </t>
  </si>
  <si>
    <t>Agentes químicos</t>
  </si>
  <si>
    <t>Altas tempreraturas</t>
  </si>
  <si>
    <t>Caída de carga</t>
  </si>
  <si>
    <t>Caída de distinto nivel</t>
  </si>
  <si>
    <t>Incendio, explosión</t>
  </si>
  <si>
    <t>Exponerse a caída de estructrura</t>
  </si>
  <si>
    <t>Aplastamiento y/o fracturas</t>
  </si>
  <si>
    <t>Exposición a golpes</t>
  </si>
  <si>
    <t>Incendio, explosión y quemaduras</t>
  </si>
  <si>
    <t>Elaborado por: Cristihan Mura</t>
  </si>
  <si>
    <t>Fecha: 14-11-2022</t>
  </si>
  <si>
    <t>Revisado por: David Malverde</t>
  </si>
  <si>
    <t>Fecha: 11-11-2022</t>
  </si>
  <si>
    <t>Aporte de soldadura</t>
  </si>
  <si>
    <t>Acero sometido a altas temperaturas</t>
  </si>
  <si>
    <t>Vibraciones del compresor</t>
  </si>
  <si>
    <t>Acero sometido a altas temperaturas abierta</t>
  </si>
  <si>
    <t>Cancer a la piel, envejecimienoto prematuro de la piel</t>
  </si>
  <si>
    <t>Rev. 02 Vers.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</si>
</sst>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indexed="17"/>
      <name val="Arial"/>
      <family val="2"/>
    </font>
    <font>
      <sz val="8"/>
      <name val="Calibri"/>
      <family val="2"/>
    </font>
    <font>
      <sz val="11"/>
      <name val="Arial"/>
      <family val="2"/>
    </font>
    <font>
      <sz val="11"/>
      <color indexed="8"/>
      <name val="Arial"/>
      <family val="2"/>
    </font>
    <font>
      <b/>
      <sz val="11"/>
      <name val="Arial"/>
      <family val="2"/>
    </font>
    <font>
      <sz val="8"/>
      <name val="Calibri"/>
      <family val="2"/>
    </font>
    <font>
      <sz val="10"/>
      <color theme="1"/>
      <name val="Calibri"/>
      <family val="2"/>
      <scheme val="minor"/>
    </font>
    <font>
      <b/>
      <sz val="11"/>
      <color indexed="8"/>
      <name val="Arial"/>
      <family val="2"/>
    </font>
    <font>
      <sz val="11"/>
      <color theme="1"/>
      <name val="Calibri"/>
      <family val="2"/>
    </font>
    <font>
      <b/>
      <sz val="12"/>
      <color rgb="FF000000"/>
      <name val="Calibri"/>
      <family val="2"/>
    </font>
    <font>
      <b/>
      <sz val="11"/>
      <color theme="1"/>
      <name val="Calibri"/>
      <family val="2"/>
      <scheme val="minor"/>
    </font>
    <font>
      <b/>
      <sz val="11"/>
      <color rgb="FF000000"/>
      <name val="Calibri"/>
      <family val="2"/>
    </font>
    <font>
      <b/>
      <sz val="11"/>
      <color theme="1"/>
      <name val="Calibri"/>
      <family val="2"/>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2DCDB"/>
        <bgColor rgb="FF000000"/>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2" borderId="0" xfId="0" applyFont="1" applyFill="1" applyAlignment="1">
      <alignment horizontal="center" vertical="center" textRotation="90" wrapText="1"/>
    </xf>
    <xf numFmtId="0" fontId="1" fillId="2" borderId="1" xfId="0" applyFont="1" applyFill="1" applyBorder="1" applyAlignment="1">
      <alignment horizontal="center" vertical="center" textRotation="90" wrapText="1" readingOrder="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16" fontId="7" fillId="0" borderId="1" xfId="0" applyNumberFormat="1" applyFont="1" applyBorder="1" applyAlignment="1">
      <alignment horizontal="center" vertical="center"/>
    </xf>
    <xf numFmtId="0" fontId="3" fillId="0" borderId="1" xfId="0" applyFont="1" applyBorder="1" applyAlignment="1">
      <alignment horizontal="center" vertical="center" wrapText="1" readingOrder="1"/>
    </xf>
    <xf numFmtId="0" fontId="1" fillId="2"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9" fillId="0" borderId="0" xfId="0" applyFont="1" applyAlignment="1">
      <alignment horizontal="center" vertical="center"/>
    </xf>
    <xf numFmtId="0" fontId="9" fillId="0" borderId="0" xfId="0" applyFont="1"/>
    <xf numFmtId="0" fontId="9" fillId="4" borderId="2" xfId="0" applyFont="1" applyFill="1" applyBorder="1" applyAlignment="1">
      <alignment horizontal="center" vertical="center" wrapText="1"/>
    </xf>
    <xf numFmtId="0" fontId="3" fillId="0" borderId="3" xfId="0" applyFont="1" applyBorder="1" applyAlignment="1">
      <alignment horizontal="left" vertical="top" wrapText="1" readingOrder="1"/>
    </xf>
    <xf numFmtId="0" fontId="3" fillId="3" borderId="3" xfId="0" applyFont="1" applyFill="1" applyBorder="1" applyAlignment="1">
      <alignment horizontal="left" vertical="top" wrapText="1"/>
    </xf>
    <xf numFmtId="0" fontId="3" fillId="0" borderId="1" xfId="0" applyFont="1" applyBorder="1" applyAlignment="1">
      <alignment horizontal="left" vertical="top" wrapText="1" readingOrder="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0" borderId="0" xfId="0" applyAlignment="1">
      <alignment horizontal="left" vertical="top"/>
    </xf>
    <xf numFmtId="0" fontId="3" fillId="0" borderId="3" xfId="0" applyFont="1" applyBorder="1" applyAlignment="1">
      <alignment vertical="top" wrapText="1" readingOrder="1"/>
    </xf>
    <xf numFmtId="0" fontId="3" fillId="3" borderId="3" xfId="0" applyFont="1" applyFill="1" applyBorder="1" applyAlignment="1">
      <alignment vertical="top" wrapText="1"/>
    </xf>
    <xf numFmtId="0" fontId="3" fillId="0" borderId="1" xfId="0" applyFont="1" applyBorder="1" applyAlignment="1">
      <alignment vertical="top" wrapText="1" readingOrder="1"/>
    </xf>
    <xf numFmtId="0" fontId="3" fillId="3" borderId="1" xfId="0" applyFont="1" applyFill="1" applyBorder="1" applyAlignment="1">
      <alignment vertical="top" wrapText="1"/>
    </xf>
    <xf numFmtId="0" fontId="3" fillId="0" borderId="3" xfId="0" applyFont="1" applyBorder="1" applyAlignment="1">
      <alignment horizontal="center" vertical="center" wrapText="1" readingOrder="1"/>
    </xf>
    <xf numFmtId="0" fontId="3" fillId="0" borderId="1" xfId="0" applyFont="1" applyBorder="1" applyAlignment="1">
      <alignment vertical="center" wrapText="1" readingOrder="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9" fillId="0" borderId="4" xfId="0" applyFont="1" applyBorder="1" applyAlignment="1">
      <alignment horizontal="center" vertical="center"/>
    </xf>
    <xf numFmtId="0" fontId="9" fillId="4"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11" fillId="0" borderId="1" xfId="0" applyFont="1" applyBorder="1" applyAlignment="1">
      <alignment horizontal="center" vertical="center" wrapText="1"/>
    </xf>
    <xf numFmtId="0" fontId="1" fillId="2" borderId="3" xfId="0" applyFont="1" applyFill="1" applyBorder="1" applyAlignment="1">
      <alignment horizontal="center" vertical="center" wrapText="1" readingOrder="1"/>
    </xf>
    <xf numFmtId="0" fontId="1" fillId="2" borderId="1" xfId="0" applyFont="1" applyFill="1" applyBorder="1" applyAlignment="1">
      <alignment horizontal="center" vertical="center" wrapText="1" readingOrder="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2" xfId="0" applyFont="1" applyBorder="1" applyAlignment="1">
      <alignment horizontal="left" vertical="top" wrapText="1" readingOrder="1"/>
    </xf>
    <xf numFmtId="0" fontId="3" fillId="0" borderId="3" xfId="0" applyFont="1" applyBorder="1" applyAlignment="1">
      <alignment horizontal="left" vertical="top" wrapText="1" readingOrder="1"/>
    </xf>
    <xf numFmtId="0" fontId="3" fillId="0" borderId="4" xfId="0" applyFont="1" applyBorder="1" applyAlignment="1">
      <alignment horizontal="left" vertical="top" wrapText="1" readingOrder="1"/>
    </xf>
    <xf numFmtId="0" fontId="3" fillId="3" borderId="4"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2" borderId="5"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1" fillId="2" borderId="7" xfId="0" applyFont="1" applyFill="1" applyBorder="1" applyAlignment="1">
      <alignment horizontal="center" vertical="center" wrapText="1" readingOrder="1"/>
    </xf>
    <xf numFmtId="0" fontId="1" fillId="2" borderId="8" xfId="0" applyFont="1" applyFill="1" applyBorder="1" applyAlignment="1">
      <alignment horizontal="center" vertical="center" wrapText="1" readingOrder="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4" xfId="0" applyFont="1" applyBorder="1" applyAlignment="1">
      <alignment horizontal="center" vertical="center"/>
    </xf>
    <xf numFmtId="0" fontId="1" fillId="2" borderId="1" xfId="0" applyFont="1" applyFill="1" applyBorder="1" applyAlignment="1">
      <alignment horizontal="center" vertical="center" textRotation="90" wrapText="1" readingOrder="1"/>
    </xf>
    <xf numFmtId="0" fontId="1" fillId="2" borderId="1" xfId="0" applyFont="1" applyFill="1" applyBorder="1" applyAlignment="1">
      <alignment horizontal="center" vertical="center" textRotation="90" wrapText="1"/>
    </xf>
    <xf numFmtId="0" fontId="3" fillId="3" borderId="3"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0" borderId="1" xfId="0" applyFont="1" applyBorder="1" applyAlignment="1">
      <alignment horizontal="left" vertical="top" wrapText="1" readingOrder="1"/>
    </xf>
    <xf numFmtId="0" fontId="3" fillId="3" borderId="1" xfId="0" applyFont="1" applyFill="1" applyBorder="1" applyAlignment="1">
      <alignment horizontal="left" vertical="top" wrapText="1"/>
    </xf>
    <xf numFmtId="0" fontId="0" fillId="0" borderId="1" xfId="0" applyBorder="1" applyAlignment="1">
      <alignment horizontal="center"/>
    </xf>
    <xf numFmtId="0" fontId="7" fillId="0" borderId="1" xfId="0" applyFont="1" applyBorder="1" applyAlignment="1">
      <alignment horizontal="center" vertical="center"/>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0" xfId="0" applyFont="1" applyAlignment="1">
      <alignment horizontal="center" vertical="center" wrapText="1"/>
    </xf>
  </cellXfs>
  <cellStyles count="1">
    <cellStyle name="Normal" xfId="0" builtinId="0"/>
  </cellStyles>
  <dxfs count="52">
    <dxf>
      <fill>
        <patternFill>
          <bgColor rgb="FF00CC00"/>
        </patternFill>
      </fill>
    </dxf>
    <dxf>
      <fill>
        <patternFill>
          <bgColor rgb="FFFFFF00"/>
        </patternFill>
      </fill>
    </dxf>
    <dxf>
      <fill>
        <patternFill>
          <bgColor rgb="FFFF0000"/>
        </patternFill>
      </fill>
    </dxf>
    <dxf>
      <fill>
        <patternFill>
          <bgColor rgb="FFB1A0C7"/>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i val="0"/>
        <color theme="0"/>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160020</xdr:rowOff>
    </xdr:from>
    <xdr:to>
      <xdr:col>0</xdr:col>
      <xdr:colOff>1767840</xdr:colOff>
      <xdr:row>0</xdr:row>
      <xdr:rowOff>769620</xdr:rowOff>
    </xdr:to>
    <xdr:pic>
      <xdr:nvPicPr>
        <xdr:cNvPr id="5" name="Imagen 1">
          <a:extLst>
            <a:ext uri="{FF2B5EF4-FFF2-40B4-BE49-F238E27FC236}">
              <a16:creationId xmlns:a16="http://schemas.microsoft.com/office/drawing/2014/main" id="{85CFF14D-A135-4FD1-A30B-86E7DDF37C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600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vine%20Reason\OneDrive\MCN\MINERA%20ESCONDIDA%20-%20AUDITOR&#205;A\SSOMA\A.2.9%20MATRICES%20DE%20RIESGOS\40%20Matriz%20de%20Peligros%20y%20Riesgos%20Rev06%20TORNILLO%20FINAL%20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nillo Vertimill"/>
      <sheetName val="Maestranza"/>
      <sheetName val="Levantamiento en terreno"/>
      <sheetName val="Tornillo"/>
      <sheetName val="Emergencia "/>
      <sheetName val="Bodega"/>
      <sheetName val="Administración"/>
      <sheetName val="Ventas"/>
      <sheetName val="Contratistas-visitas"/>
      <sheetName val="TABLA 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N°</v>
          </cell>
          <cell r="B1" t="str">
            <v>NIVEL</v>
          </cell>
        </row>
        <row r="2">
          <cell r="A2">
            <v>1</v>
          </cell>
          <cell r="B2" t="str">
            <v>BAJO</v>
          </cell>
        </row>
        <row r="3">
          <cell r="A3">
            <v>2</v>
          </cell>
          <cell r="B3" t="str">
            <v>BAJO</v>
          </cell>
        </row>
        <row r="4">
          <cell r="A4">
            <v>3</v>
          </cell>
          <cell r="B4" t="str">
            <v>BAJO</v>
          </cell>
        </row>
        <row r="5">
          <cell r="A5">
            <v>4</v>
          </cell>
          <cell r="B5" t="str">
            <v>BAJO</v>
          </cell>
        </row>
        <row r="6">
          <cell r="A6">
            <v>5</v>
          </cell>
          <cell r="B6" t="str">
            <v>MEDIO</v>
          </cell>
        </row>
        <row r="7">
          <cell r="A7">
            <v>6</v>
          </cell>
          <cell r="B7" t="str">
            <v>MEDIO</v>
          </cell>
        </row>
        <row r="8">
          <cell r="A8">
            <v>7</v>
          </cell>
          <cell r="B8" t="str">
            <v>MEDIO</v>
          </cell>
        </row>
        <row r="9">
          <cell r="A9">
            <v>8</v>
          </cell>
          <cell r="B9" t="str">
            <v>MEDIO</v>
          </cell>
        </row>
        <row r="10">
          <cell r="A10">
            <v>9</v>
          </cell>
          <cell r="B10" t="str">
            <v>MEDIO</v>
          </cell>
        </row>
        <row r="11">
          <cell r="A11">
            <v>10</v>
          </cell>
          <cell r="B11" t="str">
            <v>MEDIO</v>
          </cell>
        </row>
        <row r="12">
          <cell r="A12">
            <v>11</v>
          </cell>
          <cell r="B12" t="str">
            <v>MEDIO</v>
          </cell>
        </row>
        <row r="13">
          <cell r="A13">
            <v>12</v>
          </cell>
          <cell r="B13" t="str">
            <v>MEDIO</v>
          </cell>
        </row>
        <row r="14">
          <cell r="A14">
            <v>13</v>
          </cell>
          <cell r="B14" t="str">
            <v>MEDIO</v>
          </cell>
        </row>
        <row r="15">
          <cell r="A15">
            <v>14</v>
          </cell>
          <cell r="B15" t="str">
            <v>MEDIO</v>
          </cell>
        </row>
        <row r="16">
          <cell r="A16">
            <v>15</v>
          </cell>
          <cell r="B16" t="str">
            <v>MEDIO</v>
          </cell>
        </row>
        <row r="17">
          <cell r="A17">
            <v>16</v>
          </cell>
          <cell r="B17" t="str">
            <v>ALTO</v>
          </cell>
        </row>
        <row r="18">
          <cell r="A18">
            <v>17</v>
          </cell>
          <cell r="B18" t="str">
            <v>ALTO</v>
          </cell>
        </row>
        <row r="19">
          <cell r="A19">
            <v>18</v>
          </cell>
          <cell r="B19" t="str">
            <v>ALTO</v>
          </cell>
        </row>
        <row r="20">
          <cell r="A20">
            <v>19</v>
          </cell>
          <cell r="B20" t="str">
            <v>ALTO</v>
          </cell>
        </row>
        <row r="21">
          <cell r="A21">
            <v>20</v>
          </cell>
          <cell r="B21" t="str">
            <v>ALTO</v>
          </cell>
        </row>
        <row r="22">
          <cell r="A22">
            <v>21</v>
          </cell>
          <cell r="B22" t="str">
            <v>ALTO</v>
          </cell>
        </row>
        <row r="23">
          <cell r="A23">
            <v>22</v>
          </cell>
          <cell r="B23" t="str">
            <v>ALTO</v>
          </cell>
        </row>
        <row r="24">
          <cell r="A24">
            <v>23</v>
          </cell>
          <cell r="B24" t="str">
            <v>ALTO</v>
          </cell>
        </row>
        <row r="25">
          <cell r="A25">
            <v>24</v>
          </cell>
          <cell r="B25" t="str">
            <v>ALTO</v>
          </cell>
        </row>
        <row r="26">
          <cell r="A26">
            <v>25</v>
          </cell>
          <cell r="B26" t="str">
            <v>ALTO</v>
          </cell>
        </row>
        <row r="27">
          <cell r="A27">
            <v>26</v>
          </cell>
          <cell r="B27" t="str">
            <v>ALTO</v>
          </cell>
        </row>
        <row r="28">
          <cell r="A28">
            <v>27</v>
          </cell>
          <cell r="B28" t="str">
            <v>ALTO</v>
          </cell>
        </row>
        <row r="29">
          <cell r="A29">
            <v>28</v>
          </cell>
          <cell r="B29" t="str">
            <v>ALTO</v>
          </cell>
        </row>
        <row r="30">
          <cell r="A30">
            <v>29</v>
          </cell>
          <cell r="B30" t="str">
            <v>ALTO</v>
          </cell>
        </row>
        <row r="31">
          <cell r="A31">
            <v>30</v>
          </cell>
          <cell r="B31" t="str">
            <v>ALTO</v>
          </cell>
        </row>
        <row r="32">
          <cell r="A32">
            <v>31</v>
          </cell>
          <cell r="B32" t="str">
            <v>ALTO</v>
          </cell>
        </row>
        <row r="33">
          <cell r="A33">
            <v>32</v>
          </cell>
          <cell r="B33" t="str">
            <v>ALTO</v>
          </cell>
        </row>
        <row r="34">
          <cell r="A34">
            <v>33</v>
          </cell>
          <cell r="B34" t="str">
            <v>INTOLERABLE</v>
          </cell>
        </row>
        <row r="35">
          <cell r="A35">
            <v>34</v>
          </cell>
          <cell r="B35" t="str">
            <v>INTOLERABLE</v>
          </cell>
        </row>
        <row r="36">
          <cell r="A36">
            <v>35</v>
          </cell>
          <cell r="B36" t="str">
            <v>INTOLERABLE</v>
          </cell>
        </row>
        <row r="37">
          <cell r="A37">
            <v>36</v>
          </cell>
          <cell r="B37" t="str">
            <v>INTOLERABLE</v>
          </cell>
        </row>
        <row r="38">
          <cell r="A38">
            <v>37</v>
          </cell>
          <cell r="B38" t="str">
            <v>INTOLERABLE</v>
          </cell>
        </row>
        <row r="39">
          <cell r="A39">
            <v>38</v>
          </cell>
          <cell r="B39" t="str">
            <v>INTOLERABLE</v>
          </cell>
        </row>
        <row r="40">
          <cell r="A40">
            <v>39</v>
          </cell>
          <cell r="B40" t="str">
            <v>INTOLERABLE</v>
          </cell>
        </row>
        <row r="41">
          <cell r="A41">
            <v>40</v>
          </cell>
          <cell r="B41" t="str">
            <v>INTOLERABLE</v>
          </cell>
        </row>
        <row r="42">
          <cell r="A42">
            <v>41</v>
          </cell>
          <cell r="B42" t="str">
            <v>INTOLERABLE</v>
          </cell>
        </row>
        <row r="43">
          <cell r="A43">
            <v>42</v>
          </cell>
          <cell r="B43" t="str">
            <v>INTOLERABLE</v>
          </cell>
        </row>
        <row r="44">
          <cell r="A44">
            <v>43</v>
          </cell>
          <cell r="B44" t="str">
            <v>INTOLERABLE</v>
          </cell>
        </row>
        <row r="45">
          <cell r="A45">
            <v>44</v>
          </cell>
          <cell r="B45" t="str">
            <v>INTOLERABLE</v>
          </cell>
        </row>
        <row r="46">
          <cell r="A46">
            <v>45</v>
          </cell>
          <cell r="B46" t="str">
            <v>INTOLERABLE</v>
          </cell>
        </row>
        <row r="47">
          <cell r="A47">
            <v>46</v>
          </cell>
          <cell r="B47" t="str">
            <v>INTOLERABLE</v>
          </cell>
        </row>
        <row r="48">
          <cell r="A48">
            <v>47</v>
          </cell>
          <cell r="B48" t="str">
            <v>INTOLERABLE</v>
          </cell>
        </row>
        <row r="49">
          <cell r="A49">
            <v>48</v>
          </cell>
          <cell r="B49" t="str">
            <v>INTOLERABLE</v>
          </cell>
        </row>
        <row r="50">
          <cell r="A50">
            <v>49</v>
          </cell>
          <cell r="B50" t="str">
            <v>INTOLERABLE</v>
          </cell>
        </row>
        <row r="51">
          <cell r="A51">
            <v>50</v>
          </cell>
          <cell r="B51" t="str">
            <v>INTOLERABLE</v>
          </cell>
        </row>
        <row r="52">
          <cell r="A52">
            <v>51</v>
          </cell>
          <cell r="B52" t="str">
            <v>INTOLERABLE</v>
          </cell>
        </row>
        <row r="53">
          <cell r="A53">
            <v>52</v>
          </cell>
          <cell r="B53" t="str">
            <v>INTOLERABLE</v>
          </cell>
        </row>
        <row r="54">
          <cell r="A54">
            <v>53</v>
          </cell>
          <cell r="B54" t="str">
            <v>INTOLERABLE</v>
          </cell>
        </row>
        <row r="55">
          <cell r="A55">
            <v>54</v>
          </cell>
          <cell r="B55" t="str">
            <v>INTOLERABLE</v>
          </cell>
        </row>
        <row r="56">
          <cell r="A56">
            <v>55</v>
          </cell>
          <cell r="B56" t="str">
            <v>INTOLERABLE</v>
          </cell>
        </row>
        <row r="57">
          <cell r="A57">
            <v>56</v>
          </cell>
          <cell r="B57" t="str">
            <v>INTOLERABLE</v>
          </cell>
        </row>
        <row r="58">
          <cell r="A58">
            <v>57</v>
          </cell>
          <cell r="B58" t="str">
            <v>INTOLERABLE</v>
          </cell>
        </row>
        <row r="59">
          <cell r="A59">
            <v>58</v>
          </cell>
          <cell r="B59" t="str">
            <v>INTOLERABLE</v>
          </cell>
        </row>
        <row r="60">
          <cell r="A60">
            <v>59</v>
          </cell>
          <cell r="B60" t="str">
            <v>INTOLERABLE</v>
          </cell>
        </row>
        <row r="61">
          <cell r="A61">
            <v>60</v>
          </cell>
          <cell r="B61" t="str">
            <v>INTOLERABLE</v>
          </cell>
        </row>
        <row r="62">
          <cell r="A62">
            <v>61</v>
          </cell>
          <cell r="B62" t="str">
            <v>INTOLERABLE</v>
          </cell>
        </row>
        <row r="63">
          <cell r="A63">
            <v>62</v>
          </cell>
          <cell r="B63" t="str">
            <v>INTOLERABLE</v>
          </cell>
        </row>
        <row r="64">
          <cell r="A64">
            <v>63</v>
          </cell>
          <cell r="B64" t="str">
            <v>INTOLERABLE</v>
          </cell>
        </row>
        <row r="65">
          <cell r="A65">
            <v>64</v>
          </cell>
          <cell r="B65" t="str">
            <v>INTOLERABLE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65" totalsRowShown="0">
  <autoFilter ref="A1:B65" xr:uid="{00000000-0009-0000-0100-000001000000}"/>
  <tableColumns count="2">
    <tableColumn id="1" xr3:uid="{00000000-0010-0000-0000-000001000000}" name="N°"/>
    <tableColumn id="2" xr3:uid="{00000000-0010-0000-0000-000002000000}" name="NIV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1:E10" totalsRowShown="0">
  <autoFilter ref="D1:E10" xr:uid="{00000000-0009-0000-0100-000002000000}"/>
  <tableColumns count="2">
    <tableColumn id="1" xr3:uid="{00000000-0010-0000-0100-000001000000}" name="N°"/>
    <tableColumn id="2" xr3:uid="{00000000-0010-0000-0100-000002000000}" name="NIVEL"/>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70"/>
  <sheetViews>
    <sheetView tabSelected="1" view="pageBreakPreview" topLeftCell="D1" zoomScale="55" zoomScaleNormal="60" zoomScaleSheetLayoutView="55" workbookViewId="0">
      <selection activeCell="T1" sqref="T1"/>
    </sheetView>
  </sheetViews>
  <sheetFormatPr baseColWidth="10" defaultRowHeight="15" x14ac:dyDescent="0.25"/>
  <cols>
    <col min="1" max="1" width="27.28515625" style="1" customWidth="1"/>
    <col min="2" max="2" width="34.7109375" style="1" customWidth="1"/>
    <col min="3" max="3" width="11.7109375" customWidth="1"/>
    <col min="4" max="4" width="8.5703125" customWidth="1"/>
    <col min="5" max="6" width="33.28515625" style="3" customWidth="1"/>
    <col min="7" max="7" width="21.7109375" customWidth="1"/>
    <col min="8" max="8" width="6.7109375" customWidth="1"/>
    <col min="9" max="9" width="6" customWidth="1"/>
    <col min="10" max="10" width="6.7109375" customWidth="1"/>
    <col min="11" max="11" width="7.7109375" customWidth="1"/>
    <col min="12" max="12" width="59.140625" style="24" customWidth="1"/>
    <col min="13" max="13" width="59" style="24" customWidth="1"/>
    <col min="14" max="14" width="6.7109375" customWidth="1"/>
    <col min="15" max="16" width="7.140625" style="2" customWidth="1"/>
    <col min="17" max="17" width="6.7109375" style="3" customWidth="1"/>
    <col min="18" max="18" width="11.5703125" style="3"/>
    <col min="19" max="19" width="19.7109375" style="34" customWidth="1"/>
    <col min="20" max="20" width="31.28515625" style="34" customWidth="1"/>
    <col min="21" max="26" width="11.5703125" hidden="1" customWidth="1"/>
    <col min="27" max="31" width="0" hidden="1" customWidth="1"/>
    <col min="32" max="32" width="11.28515625" hidden="1" customWidth="1"/>
  </cols>
  <sheetData>
    <row r="1" spans="1:32" s="17" customFormat="1" ht="62.25" customHeight="1" x14ac:dyDescent="0.25">
      <c r="A1" s="16"/>
      <c r="B1" s="82" t="s">
        <v>49</v>
      </c>
      <c r="C1" s="83"/>
      <c r="D1" s="83"/>
      <c r="E1" s="83"/>
      <c r="F1" s="83"/>
      <c r="G1" s="83"/>
      <c r="H1" s="83"/>
      <c r="I1" s="83"/>
      <c r="J1" s="83"/>
      <c r="K1" s="83"/>
      <c r="L1" s="83"/>
      <c r="M1" s="83"/>
      <c r="N1" s="83"/>
      <c r="O1" s="83"/>
      <c r="P1" s="83"/>
      <c r="Q1" s="83"/>
      <c r="R1" s="83"/>
      <c r="S1" s="83"/>
      <c r="T1" s="84" t="s">
        <v>339</v>
      </c>
      <c r="Y1" s="17" t="s">
        <v>15</v>
      </c>
      <c r="AD1" s="17" t="s">
        <v>12</v>
      </c>
      <c r="AE1" s="17">
        <v>0</v>
      </c>
      <c r="AF1" s="17">
        <v>320</v>
      </c>
    </row>
    <row r="2" spans="1:32" s="17" customFormat="1" ht="72.75" customHeight="1" x14ac:dyDescent="0.25">
      <c r="A2" s="18" t="s">
        <v>330</v>
      </c>
      <c r="B2" s="36" t="s">
        <v>333</v>
      </c>
      <c r="C2" s="62" t="s">
        <v>332</v>
      </c>
      <c r="D2" s="62"/>
      <c r="E2" s="36" t="s">
        <v>331</v>
      </c>
      <c r="F2" s="37" t="s">
        <v>19</v>
      </c>
      <c r="G2" s="36" t="s">
        <v>331</v>
      </c>
      <c r="H2" s="63"/>
      <c r="I2" s="63"/>
      <c r="J2" s="63"/>
      <c r="K2" s="63"/>
      <c r="L2" s="67" t="s">
        <v>278</v>
      </c>
      <c r="M2" s="68"/>
      <c r="N2" s="74"/>
      <c r="O2" s="74"/>
      <c r="P2" s="74"/>
      <c r="Q2" s="74"/>
      <c r="R2" s="74"/>
      <c r="S2" s="45" t="s">
        <v>271</v>
      </c>
      <c r="T2" s="45"/>
      <c r="AD2" s="17" t="s">
        <v>13</v>
      </c>
      <c r="AE2" s="17">
        <v>321</v>
      </c>
      <c r="AF2" s="17">
        <v>2100</v>
      </c>
    </row>
    <row r="3" spans="1:32" ht="29.25" customHeight="1" x14ac:dyDescent="0.25">
      <c r="A3" s="10" t="s">
        <v>10</v>
      </c>
      <c r="B3" s="10" t="s">
        <v>55</v>
      </c>
      <c r="C3" s="65" t="s">
        <v>8</v>
      </c>
      <c r="D3" s="64" t="s">
        <v>2</v>
      </c>
      <c r="E3" s="47" t="s">
        <v>163</v>
      </c>
      <c r="F3" s="10"/>
      <c r="G3" s="47" t="s">
        <v>164</v>
      </c>
      <c r="H3" s="47" t="s">
        <v>47</v>
      </c>
      <c r="I3" s="47"/>
      <c r="J3" s="47"/>
      <c r="K3" s="47"/>
      <c r="L3" s="56" t="s">
        <v>6</v>
      </c>
      <c r="M3" s="57"/>
      <c r="N3" s="47" t="s">
        <v>9</v>
      </c>
      <c r="O3" s="47"/>
      <c r="P3" s="47"/>
      <c r="Q3" s="47"/>
      <c r="R3" s="47" t="s">
        <v>50</v>
      </c>
      <c r="S3" s="46" t="s">
        <v>272</v>
      </c>
      <c r="T3" s="46" t="s">
        <v>273</v>
      </c>
      <c r="X3" t="s">
        <v>14</v>
      </c>
      <c r="Y3">
        <v>2101</v>
      </c>
      <c r="Z3">
        <v>6400</v>
      </c>
    </row>
    <row r="4" spans="1:32" ht="93.75" customHeight="1" x14ac:dyDescent="0.25">
      <c r="A4" s="10" t="s">
        <v>0</v>
      </c>
      <c r="B4" s="10" t="s">
        <v>1</v>
      </c>
      <c r="C4" s="65"/>
      <c r="D4" s="64"/>
      <c r="E4" s="47"/>
      <c r="F4" s="10" t="s">
        <v>279</v>
      </c>
      <c r="G4" s="47"/>
      <c r="H4" s="5" t="s">
        <v>3</v>
      </c>
      <c r="I4" s="5" t="s">
        <v>4</v>
      </c>
      <c r="J4" s="5" t="s">
        <v>5</v>
      </c>
      <c r="K4" s="5" t="s">
        <v>7</v>
      </c>
      <c r="L4" s="58"/>
      <c r="M4" s="59"/>
      <c r="N4" s="5" t="s">
        <v>3</v>
      </c>
      <c r="O4" s="5" t="s">
        <v>4</v>
      </c>
      <c r="P4" s="5" t="s">
        <v>48</v>
      </c>
      <c r="Q4" s="5" t="s">
        <v>7</v>
      </c>
      <c r="R4" s="47"/>
      <c r="S4" s="47"/>
      <c r="T4" s="47"/>
      <c r="U4" s="4" t="s">
        <v>11</v>
      </c>
      <c r="V4" s="4" t="s">
        <v>16</v>
      </c>
      <c r="W4" s="4" t="s">
        <v>17</v>
      </c>
      <c r="X4" s="4" t="s">
        <v>18</v>
      </c>
    </row>
    <row r="5" spans="1:32" ht="39.75" customHeight="1" x14ac:dyDescent="0.25">
      <c r="A5" s="60" t="s">
        <v>53</v>
      </c>
      <c r="B5" s="54" t="s">
        <v>54</v>
      </c>
      <c r="C5" s="54" t="s">
        <v>149</v>
      </c>
      <c r="D5" s="54" t="s">
        <v>151</v>
      </c>
      <c r="E5" s="9" t="s">
        <v>152</v>
      </c>
      <c r="F5" s="9" t="s">
        <v>281</v>
      </c>
      <c r="G5" s="9" t="s">
        <v>290</v>
      </c>
      <c r="H5" s="9">
        <v>2</v>
      </c>
      <c r="I5" s="9">
        <v>8</v>
      </c>
      <c r="J5" s="9">
        <f t="shared" ref="J5:J12" si="0">H5*I5</f>
        <v>16</v>
      </c>
      <c r="K5" s="9" t="str">
        <f>VLOOKUP(J5,'[1]TABLA DATOS'!$A$1:$B$65,2,FALSE)</f>
        <v>ALTO</v>
      </c>
      <c r="L5" s="50" t="s">
        <v>216</v>
      </c>
      <c r="M5" s="50" t="s">
        <v>215</v>
      </c>
      <c r="N5" s="9">
        <v>1</v>
      </c>
      <c r="O5" s="9">
        <v>4</v>
      </c>
      <c r="P5" s="9">
        <f t="shared" ref="P5" si="1">N5*O5</f>
        <v>4</v>
      </c>
      <c r="Q5" s="9" t="str">
        <f>VLOOKUP(P5,'[1]TABLA DATOS'!$A$1:$B$65,2,FALSE)</f>
        <v>BAJO</v>
      </c>
      <c r="R5" s="13" t="s">
        <v>51</v>
      </c>
      <c r="S5" s="42" t="s">
        <v>274</v>
      </c>
      <c r="T5" s="42"/>
      <c r="U5" t="e">
        <f t="shared" ref="U5:U62" si="2">M5*100</f>
        <v>#VALUE!</v>
      </c>
      <c r="V5" t="e">
        <f>H5*I5*U5</f>
        <v>#VALUE!</v>
      </c>
      <c r="W5" t="e">
        <f>IF(V5&lt;#REF!,#REF!,IF(V5&gt;#REF!,$X$3,#REF!))</f>
        <v>#VALUE!</v>
      </c>
      <c r="X5" t="e">
        <f t="shared" ref="X5:X62" si="3">W5=O5</f>
        <v>#VALUE!</v>
      </c>
    </row>
    <row r="6" spans="1:32" ht="39.75" customHeight="1" x14ac:dyDescent="0.25">
      <c r="A6" s="61"/>
      <c r="B6" s="55"/>
      <c r="C6" s="55"/>
      <c r="D6" s="55"/>
      <c r="E6" s="9" t="s">
        <v>213</v>
      </c>
      <c r="F6" s="9" t="s">
        <v>280</v>
      </c>
      <c r="G6" s="9" t="s">
        <v>199</v>
      </c>
      <c r="H6" s="9">
        <v>2</v>
      </c>
      <c r="I6" s="9">
        <v>4</v>
      </c>
      <c r="J6" s="9">
        <f t="shared" ref="J6" si="4">H6*I6</f>
        <v>8</v>
      </c>
      <c r="K6" s="9" t="str">
        <f>VLOOKUP(J6,'[1]TABLA DATOS'!$A$1:$B$65,2,FALSE)</f>
        <v>MEDIO</v>
      </c>
      <c r="L6" s="52"/>
      <c r="M6" s="52"/>
      <c r="N6" s="9">
        <v>2</v>
      </c>
      <c r="O6" s="9">
        <v>2</v>
      </c>
      <c r="P6" s="9">
        <f t="shared" ref="P6:P7" si="5">N6*O6</f>
        <v>4</v>
      </c>
      <c r="Q6" s="9" t="str">
        <f>VLOOKUP(P6,'[1]TABLA DATOS'!$A$1:$B$65,2,FALSE)</f>
        <v>BAJO</v>
      </c>
      <c r="R6" s="13" t="s">
        <v>52</v>
      </c>
      <c r="S6" s="43"/>
      <c r="T6" s="43"/>
    </row>
    <row r="7" spans="1:32" ht="39.75" customHeight="1" x14ac:dyDescent="0.25">
      <c r="A7" s="61"/>
      <c r="B7" s="66"/>
      <c r="C7" s="66"/>
      <c r="D7" s="66"/>
      <c r="E7" s="9" t="s">
        <v>153</v>
      </c>
      <c r="F7" s="9" t="s">
        <v>281</v>
      </c>
      <c r="G7" s="11" t="s">
        <v>242</v>
      </c>
      <c r="H7" s="9">
        <v>2</v>
      </c>
      <c r="I7" s="9">
        <v>8</v>
      </c>
      <c r="J7" s="9">
        <f t="shared" si="0"/>
        <v>16</v>
      </c>
      <c r="K7" s="9" t="str">
        <f>VLOOKUP(J7,'[1]TABLA DATOS'!$A$1:$B$65,2,FALSE)</f>
        <v>ALTO</v>
      </c>
      <c r="L7" s="51"/>
      <c r="M7" s="51"/>
      <c r="N7" s="9">
        <v>1</v>
      </c>
      <c r="O7" s="9">
        <v>4</v>
      </c>
      <c r="P7" s="9">
        <f t="shared" si="5"/>
        <v>4</v>
      </c>
      <c r="Q7" s="9" t="str">
        <f>VLOOKUP(P7,'[1]TABLA DATOS'!$A$1:$B$65,2,FALSE)</f>
        <v>BAJO</v>
      </c>
      <c r="R7" s="13" t="s">
        <v>51</v>
      </c>
      <c r="S7" s="44"/>
      <c r="T7" s="44"/>
    </row>
    <row r="8" spans="1:32" ht="39.75" customHeight="1" x14ac:dyDescent="0.25">
      <c r="A8" s="61"/>
      <c r="B8" s="54" t="s">
        <v>67</v>
      </c>
      <c r="C8" s="54" t="s">
        <v>149</v>
      </c>
      <c r="D8" s="54" t="s">
        <v>151</v>
      </c>
      <c r="E8" s="9" t="s">
        <v>152</v>
      </c>
      <c r="F8" s="9" t="s">
        <v>281</v>
      </c>
      <c r="G8" s="9" t="s">
        <v>292</v>
      </c>
      <c r="H8" s="9">
        <v>2</v>
      </c>
      <c r="I8" s="9">
        <v>8</v>
      </c>
      <c r="J8" s="9">
        <f t="shared" si="0"/>
        <v>16</v>
      </c>
      <c r="K8" s="9" t="str">
        <f>VLOOKUP(J8,'[1]TABLA DATOS'!$A$1:$B$65,2,FALSE)</f>
        <v>ALTO</v>
      </c>
      <c r="L8" s="50" t="s">
        <v>218</v>
      </c>
      <c r="M8" s="50" t="s">
        <v>214</v>
      </c>
      <c r="N8" s="9">
        <v>1</v>
      </c>
      <c r="O8" s="9">
        <v>4</v>
      </c>
      <c r="P8" s="9">
        <f t="shared" ref="P8:P12" si="6">N8*O8</f>
        <v>4</v>
      </c>
      <c r="Q8" s="9" t="str">
        <f>VLOOKUP(P8,'[1]TABLA DATOS'!$A$1:$B$65,2,FALSE)</f>
        <v>BAJO</v>
      </c>
      <c r="R8" s="13" t="s">
        <v>51</v>
      </c>
      <c r="S8" s="42" t="s">
        <v>274</v>
      </c>
      <c r="T8" s="42"/>
      <c r="U8" t="e">
        <f t="shared" si="2"/>
        <v>#VALUE!</v>
      </c>
      <c r="V8" t="e">
        <f>H8*I8*U8</f>
        <v>#VALUE!</v>
      </c>
      <c r="W8" t="e">
        <f>IF(V8&lt;#REF!,#REF!,IF(V8&gt;#REF!,$X$3,#REF!))</f>
        <v>#VALUE!</v>
      </c>
      <c r="X8" t="e">
        <f t="shared" si="3"/>
        <v>#VALUE!</v>
      </c>
    </row>
    <row r="9" spans="1:32" ht="39.75" customHeight="1" x14ac:dyDescent="0.25">
      <c r="A9" s="61"/>
      <c r="B9" s="66"/>
      <c r="C9" s="66"/>
      <c r="D9" s="66"/>
      <c r="E9" s="9" t="s">
        <v>153</v>
      </c>
      <c r="F9" s="9" t="s">
        <v>281</v>
      </c>
      <c r="G9" s="11" t="s">
        <v>291</v>
      </c>
      <c r="H9" s="9">
        <v>2</v>
      </c>
      <c r="I9" s="9">
        <v>8</v>
      </c>
      <c r="J9" s="9">
        <f t="shared" si="0"/>
        <v>16</v>
      </c>
      <c r="K9" s="9" t="str">
        <f>VLOOKUP(J9,'[1]TABLA DATOS'!$A$1:$B$65,2,FALSE)</f>
        <v>ALTO</v>
      </c>
      <c r="L9" s="52"/>
      <c r="M9" s="51"/>
      <c r="N9" s="9">
        <v>1</v>
      </c>
      <c r="O9" s="9">
        <v>4</v>
      </c>
      <c r="P9" s="9">
        <f t="shared" si="6"/>
        <v>4</v>
      </c>
      <c r="Q9" s="9" t="str">
        <f>VLOOKUP(P9,'[1]TABLA DATOS'!$A$1:$B$65,2,FALSE)</f>
        <v>BAJO</v>
      </c>
      <c r="R9" s="13" t="s">
        <v>51</v>
      </c>
      <c r="S9" s="44"/>
      <c r="T9" s="44"/>
    </row>
    <row r="10" spans="1:32" ht="39.75" customHeight="1" x14ac:dyDescent="0.25">
      <c r="A10" s="61"/>
      <c r="B10" s="54" t="s">
        <v>68</v>
      </c>
      <c r="C10" s="54" t="s">
        <v>149</v>
      </c>
      <c r="D10" s="54" t="s">
        <v>151</v>
      </c>
      <c r="E10" s="9" t="s">
        <v>296</v>
      </c>
      <c r="F10" s="9" t="s">
        <v>326</v>
      </c>
      <c r="G10" s="9" t="s">
        <v>225</v>
      </c>
      <c r="H10" s="9">
        <v>2</v>
      </c>
      <c r="I10" s="9">
        <v>8</v>
      </c>
      <c r="J10" s="9">
        <f t="shared" si="0"/>
        <v>16</v>
      </c>
      <c r="K10" s="9" t="str">
        <f>VLOOKUP(J10,'[1]TABLA DATOS'!$A$1:$B$65,2,FALSE)</f>
        <v>ALTO</v>
      </c>
      <c r="L10" s="50" t="s">
        <v>217</v>
      </c>
      <c r="M10" s="50" t="s">
        <v>220</v>
      </c>
      <c r="N10" s="9">
        <v>1</v>
      </c>
      <c r="O10" s="9">
        <v>4</v>
      </c>
      <c r="P10" s="9">
        <f t="shared" si="6"/>
        <v>4</v>
      </c>
      <c r="Q10" s="9" t="str">
        <f>VLOOKUP(P10,'[1]TABLA DATOS'!$A$1:$B$65,2,FALSE)</f>
        <v>BAJO</v>
      </c>
      <c r="R10" s="13" t="s">
        <v>51</v>
      </c>
      <c r="S10" s="42" t="s">
        <v>275</v>
      </c>
      <c r="T10" s="42" t="s">
        <v>276</v>
      </c>
    </row>
    <row r="11" spans="1:32" ht="39.75" customHeight="1" x14ac:dyDescent="0.25">
      <c r="A11" s="61"/>
      <c r="B11" s="55"/>
      <c r="C11" s="55"/>
      <c r="D11" s="55"/>
      <c r="E11" s="9" t="s">
        <v>155</v>
      </c>
      <c r="F11" s="9" t="s">
        <v>297</v>
      </c>
      <c r="G11" s="9" t="s">
        <v>225</v>
      </c>
      <c r="H11" s="9">
        <v>2</v>
      </c>
      <c r="I11" s="9">
        <v>8</v>
      </c>
      <c r="J11" s="9">
        <f>H11*I11</f>
        <v>16</v>
      </c>
      <c r="K11" s="9" t="str">
        <f>VLOOKUP(J11,'[1]TABLA DATOS'!$A$1:$B$65,2,FALSE)</f>
        <v>ALTO</v>
      </c>
      <c r="L11" s="52"/>
      <c r="M11" s="52"/>
      <c r="N11" s="9">
        <v>1</v>
      </c>
      <c r="O11" s="9">
        <v>4</v>
      </c>
      <c r="P11" s="9">
        <f>N11*O11</f>
        <v>4</v>
      </c>
      <c r="Q11" s="9" t="str">
        <f>VLOOKUP(P11,'[1]TABLA DATOS'!$A$1:$B$65,2,FALSE)</f>
        <v>BAJO</v>
      </c>
      <c r="R11" s="13" t="s">
        <v>51</v>
      </c>
      <c r="S11" s="43"/>
      <c r="T11" s="43"/>
    </row>
    <row r="12" spans="1:32" ht="39.75" customHeight="1" x14ac:dyDescent="0.25">
      <c r="A12" s="61"/>
      <c r="B12" s="55"/>
      <c r="C12" s="55"/>
      <c r="D12" s="55"/>
      <c r="E12" s="9" t="s">
        <v>299</v>
      </c>
      <c r="F12" s="9" t="s">
        <v>298</v>
      </c>
      <c r="G12" s="9" t="s">
        <v>338</v>
      </c>
      <c r="H12" s="9">
        <v>2</v>
      </c>
      <c r="I12" s="9">
        <v>8</v>
      </c>
      <c r="J12" s="9">
        <f t="shared" si="0"/>
        <v>16</v>
      </c>
      <c r="K12" s="9" t="s">
        <v>22</v>
      </c>
      <c r="L12" s="51"/>
      <c r="M12" s="51"/>
      <c r="N12" s="9">
        <v>2</v>
      </c>
      <c r="O12" s="9">
        <v>4</v>
      </c>
      <c r="P12" s="9">
        <f t="shared" si="6"/>
        <v>8</v>
      </c>
      <c r="Q12" s="9" t="s">
        <v>21</v>
      </c>
      <c r="R12" s="13" t="s">
        <v>52</v>
      </c>
      <c r="S12" s="44"/>
      <c r="T12" s="44"/>
    </row>
    <row r="13" spans="1:32" ht="39.75" customHeight="1" x14ac:dyDescent="0.25">
      <c r="A13" s="60" t="s">
        <v>75</v>
      </c>
      <c r="B13" s="54" t="s">
        <v>159</v>
      </c>
      <c r="C13" s="54" t="s">
        <v>149</v>
      </c>
      <c r="D13" s="54" t="s">
        <v>151</v>
      </c>
      <c r="E13" s="11" t="s">
        <v>156</v>
      </c>
      <c r="F13" s="9" t="s">
        <v>300</v>
      </c>
      <c r="G13" s="9" t="s">
        <v>294</v>
      </c>
      <c r="H13" s="9">
        <v>4</v>
      </c>
      <c r="I13" s="9">
        <v>8</v>
      </c>
      <c r="J13" s="9">
        <f t="shared" ref="J13:J177" si="7">H13*I13</f>
        <v>32</v>
      </c>
      <c r="K13" s="9" t="str">
        <f>VLOOKUP(J13,'TABLA DATOS'!$A$1:$B$65,2,FALSE)</f>
        <v>ALTO</v>
      </c>
      <c r="L13" s="50" t="s">
        <v>221</v>
      </c>
      <c r="M13" s="48" t="s">
        <v>219</v>
      </c>
      <c r="N13" s="9">
        <v>1</v>
      </c>
      <c r="O13" s="9">
        <v>4</v>
      </c>
      <c r="P13" s="9">
        <f t="shared" ref="P13" si="8">N13*O13</f>
        <v>4</v>
      </c>
      <c r="Q13" s="9" t="str">
        <f>VLOOKUP(P13,'[1]TABLA DATOS'!$A$1:$B$65,2,FALSE)</f>
        <v>BAJO</v>
      </c>
      <c r="R13" s="13" t="s">
        <v>51</v>
      </c>
      <c r="S13" s="42" t="s">
        <v>274</v>
      </c>
      <c r="T13" s="42"/>
      <c r="U13" t="e">
        <f t="shared" si="2"/>
        <v>#VALUE!</v>
      </c>
      <c r="V13" t="e">
        <f>H13*I13*U13</f>
        <v>#VALUE!</v>
      </c>
      <c r="W13" t="e">
        <f>IF(V13&lt;#REF!,#REF!,IF(V13&gt;#REF!,$X$3,#REF!))</f>
        <v>#VALUE!</v>
      </c>
      <c r="X13" t="e">
        <f t="shared" si="3"/>
        <v>#VALUE!</v>
      </c>
    </row>
    <row r="14" spans="1:32" ht="39.75" customHeight="1" x14ac:dyDescent="0.25">
      <c r="A14" s="61"/>
      <c r="B14" s="55"/>
      <c r="C14" s="55"/>
      <c r="D14" s="55"/>
      <c r="E14" s="11" t="s">
        <v>153</v>
      </c>
      <c r="F14" s="9" t="s">
        <v>281</v>
      </c>
      <c r="G14" s="11" t="s">
        <v>242</v>
      </c>
      <c r="H14" s="9">
        <v>4</v>
      </c>
      <c r="I14" s="9">
        <v>8</v>
      </c>
      <c r="J14" s="9">
        <f t="shared" ref="J14:J77" si="9">H14*I14</f>
        <v>32</v>
      </c>
      <c r="K14" s="9" t="str">
        <f>VLOOKUP(J14,'TABLA DATOS'!$A$1:$B$65,2,FALSE)</f>
        <v>ALTO</v>
      </c>
      <c r="L14" s="52"/>
      <c r="M14" s="53"/>
      <c r="N14" s="9">
        <v>1</v>
      </c>
      <c r="O14" s="9">
        <v>4</v>
      </c>
      <c r="P14" s="9">
        <f t="shared" ref="P14:P77" si="10">N14*O14</f>
        <v>4</v>
      </c>
      <c r="Q14" s="9" t="str">
        <f>VLOOKUP(P14,'[1]TABLA DATOS'!$A$1:$B$65,2,FALSE)</f>
        <v>BAJO</v>
      </c>
      <c r="R14" s="13" t="s">
        <v>51</v>
      </c>
      <c r="S14" s="43"/>
      <c r="T14" s="43"/>
    </row>
    <row r="15" spans="1:32" ht="39.75" customHeight="1" x14ac:dyDescent="0.25">
      <c r="A15" s="61"/>
      <c r="B15" s="55"/>
      <c r="C15" s="55"/>
      <c r="D15" s="55"/>
      <c r="E15" s="11" t="s">
        <v>301</v>
      </c>
      <c r="F15" s="11" t="s">
        <v>158</v>
      </c>
      <c r="G15" s="11" t="s">
        <v>199</v>
      </c>
      <c r="H15" s="9">
        <v>4</v>
      </c>
      <c r="I15" s="9">
        <v>4</v>
      </c>
      <c r="J15" s="9">
        <f t="shared" si="9"/>
        <v>16</v>
      </c>
      <c r="K15" s="9" t="str">
        <f>VLOOKUP(J15,'TABLA DATOS'!$A$1:$B$65,2,FALSE)</f>
        <v>ALTO</v>
      </c>
      <c r="L15" s="52"/>
      <c r="M15" s="53"/>
      <c r="N15" s="9">
        <v>2</v>
      </c>
      <c r="O15" s="9">
        <v>2</v>
      </c>
      <c r="P15" s="9">
        <f t="shared" si="10"/>
        <v>4</v>
      </c>
      <c r="Q15" s="9" t="str">
        <f>VLOOKUP(P15,'TABLA DATOS'!$A$1:$B$65,2,FALSE)</f>
        <v>BAJO</v>
      </c>
      <c r="R15" s="13" t="s">
        <v>52</v>
      </c>
      <c r="S15" s="43"/>
      <c r="T15" s="43"/>
    </row>
    <row r="16" spans="1:32" ht="39.75" customHeight="1" x14ac:dyDescent="0.25">
      <c r="A16" s="61"/>
      <c r="B16" s="66"/>
      <c r="C16" s="66"/>
      <c r="D16" s="66"/>
      <c r="E16" s="11" t="s">
        <v>302</v>
      </c>
      <c r="F16" s="11" t="s">
        <v>157</v>
      </c>
      <c r="G16" s="12" t="s">
        <v>228</v>
      </c>
      <c r="H16" s="9">
        <v>4</v>
      </c>
      <c r="I16" s="9">
        <v>8</v>
      </c>
      <c r="J16" s="9">
        <f t="shared" si="9"/>
        <v>32</v>
      </c>
      <c r="K16" s="9" t="str">
        <f>VLOOKUP(J16,'TABLA DATOS'!$A$1:$B$65,2,FALSE)</f>
        <v>ALTO</v>
      </c>
      <c r="L16" s="51"/>
      <c r="M16" s="49"/>
      <c r="N16" s="9">
        <v>2</v>
      </c>
      <c r="O16" s="9">
        <v>2</v>
      </c>
      <c r="P16" s="9">
        <f t="shared" si="10"/>
        <v>4</v>
      </c>
      <c r="Q16" s="9" t="str">
        <f>VLOOKUP(P16,'[1]TABLA DATOS'!$A$1:$B$65,2,FALSE)</f>
        <v>BAJO</v>
      </c>
      <c r="R16" s="13" t="s">
        <v>52</v>
      </c>
      <c r="S16" s="44"/>
      <c r="T16" s="44"/>
    </row>
    <row r="17" spans="1:24" ht="39.75" customHeight="1" x14ac:dyDescent="0.25">
      <c r="A17" s="61"/>
      <c r="B17" s="54" t="s">
        <v>69</v>
      </c>
      <c r="C17" s="54" t="s">
        <v>149</v>
      </c>
      <c r="D17" s="54" t="s">
        <v>151</v>
      </c>
      <c r="E17" s="11" t="s">
        <v>301</v>
      </c>
      <c r="F17" s="11" t="s">
        <v>158</v>
      </c>
      <c r="G17" s="11" t="s">
        <v>199</v>
      </c>
      <c r="H17" s="9">
        <v>2</v>
      </c>
      <c r="I17" s="9">
        <v>4</v>
      </c>
      <c r="J17" s="9">
        <f>H17*I17</f>
        <v>8</v>
      </c>
      <c r="K17" s="9" t="str">
        <f>VLOOKUP(J17,'[1]TABLA DATOS'!$A$1:$B$65,2,FALSE)</f>
        <v>MEDIO</v>
      </c>
      <c r="L17" s="50" t="s">
        <v>223</v>
      </c>
      <c r="M17" s="48" t="s">
        <v>224</v>
      </c>
      <c r="N17" s="9">
        <v>2</v>
      </c>
      <c r="O17" s="9">
        <v>2</v>
      </c>
      <c r="P17" s="9">
        <f t="shared" si="10"/>
        <v>4</v>
      </c>
      <c r="Q17" s="9" t="str">
        <f>VLOOKUP(P17,'TABLA DATOS'!$A$1:$B$65,2,FALSE)</f>
        <v>BAJO</v>
      </c>
      <c r="R17" s="13" t="s">
        <v>52</v>
      </c>
      <c r="S17" s="42" t="s">
        <v>274</v>
      </c>
      <c r="T17" s="42"/>
      <c r="U17" t="e">
        <f t="shared" si="2"/>
        <v>#VALUE!</v>
      </c>
      <c r="V17" t="e">
        <f>H17*I17*U17</f>
        <v>#VALUE!</v>
      </c>
      <c r="W17" t="e">
        <f>IF(V17&lt;#REF!,#REF!,IF(V17&gt;#REF!,$X$3,#REF!))</f>
        <v>#VALUE!</v>
      </c>
      <c r="X17" t="e">
        <f t="shared" si="3"/>
        <v>#VALUE!</v>
      </c>
    </row>
    <row r="18" spans="1:24" ht="39.75" customHeight="1" x14ac:dyDescent="0.25">
      <c r="A18" s="61"/>
      <c r="B18" s="55"/>
      <c r="C18" s="55"/>
      <c r="D18" s="55"/>
      <c r="E18" s="11" t="s">
        <v>302</v>
      </c>
      <c r="F18" s="11" t="s">
        <v>162</v>
      </c>
      <c r="G18" s="12" t="s">
        <v>222</v>
      </c>
      <c r="H18" s="9">
        <v>4</v>
      </c>
      <c r="I18" s="9">
        <v>4</v>
      </c>
      <c r="J18" s="9">
        <f>H18*I18</f>
        <v>16</v>
      </c>
      <c r="K18" s="9" t="str">
        <f>VLOOKUP(J18,'[1]TABLA DATOS'!$A$1:$B$65,2,FALSE)</f>
        <v>ALTO</v>
      </c>
      <c r="L18" s="51"/>
      <c r="M18" s="49"/>
      <c r="N18" s="9">
        <v>2</v>
      </c>
      <c r="O18" s="9">
        <v>2</v>
      </c>
      <c r="P18" s="9">
        <f t="shared" si="10"/>
        <v>4</v>
      </c>
      <c r="Q18" s="9" t="str">
        <f>VLOOKUP(P18,'[1]TABLA DATOS'!$A$1:$B$65,2,FALSE)</f>
        <v>BAJO</v>
      </c>
      <c r="R18" s="13" t="s">
        <v>52</v>
      </c>
      <c r="S18" s="44"/>
      <c r="T18" s="44"/>
    </row>
    <row r="19" spans="1:24" ht="39.75" customHeight="1" x14ac:dyDescent="0.25">
      <c r="A19" s="61"/>
      <c r="B19" s="54" t="s">
        <v>73</v>
      </c>
      <c r="C19" s="54" t="s">
        <v>149</v>
      </c>
      <c r="D19" s="54" t="s">
        <v>151</v>
      </c>
      <c r="E19" s="11" t="s">
        <v>301</v>
      </c>
      <c r="F19" s="11" t="s">
        <v>158</v>
      </c>
      <c r="G19" s="11" t="s">
        <v>199</v>
      </c>
      <c r="H19" s="9">
        <v>4</v>
      </c>
      <c r="I19" s="9">
        <v>4</v>
      </c>
      <c r="J19" s="9">
        <f t="shared" si="9"/>
        <v>16</v>
      </c>
      <c r="K19" s="9" t="str">
        <f>VLOOKUP(J19,'TABLA DATOS'!$A$1:$B$65,2,FALSE)</f>
        <v>ALTO</v>
      </c>
      <c r="L19" s="50" t="s">
        <v>223</v>
      </c>
      <c r="M19" s="48" t="s">
        <v>224</v>
      </c>
      <c r="N19" s="9">
        <v>2</v>
      </c>
      <c r="O19" s="9">
        <v>2</v>
      </c>
      <c r="P19" s="9">
        <f t="shared" si="10"/>
        <v>4</v>
      </c>
      <c r="Q19" s="9" t="str">
        <f>VLOOKUP(P19,'TABLA DATOS'!$A$1:$B$65,2,FALSE)</f>
        <v>BAJO</v>
      </c>
      <c r="R19" s="13" t="s">
        <v>52</v>
      </c>
      <c r="S19" s="42" t="s">
        <v>274</v>
      </c>
      <c r="T19" s="42"/>
      <c r="U19" t="e">
        <f t="shared" si="2"/>
        <v>#VALUE!</v>
      </c>
      <c r="V19" t="e">
        <f>H19*I19*U19</f>
        <v>#VALUE!</v>
      </c>
      <c r="W19" t="e">
        <f>IF(V19&lt;#REF!,#REF!,IF(V19&gt;#REF!,$X$3,#REF!))</f>
        <v>#VALUE!</v>
      </c>
      <c r="X19" t="e">
        <f t="shared" si="3"/>
        <v>#VALUE!</v>
      </c>
    </row>
    <row r="20" spans="1:24" ht="39.75" customHeight="1" x14ac:dyDescent="0.25">
      <c r="A20" s="61"/>
      <c r="B20" s="55"/>
      <c r="C20" s="55"/>
      <c r="D20" s="55"/>
      <c r="E20" s="11" t="s">
        <v>302</v>
      </c>
      <c r="F20" s="11" t="s">
        <v>157</v>
      </c>
      <c r="G20" s="12" t="s">
        <v>226</v>
      </c>
      <c r="H20" s="9">
        <v>4</v>
      </c>
      <c r="I20" s="9">
        <v>8</v>
      </c>
      <c r="J20" s="9">
        <f t="shared" si="9"/>
        <v>32</v>
      </c>
      <c r="K20" s="9" t="str">
        <f>VLOOKUP(J20,'TABLA DATOS'!$A$1:$B$65,2,FALSE)</f>
        <v>ALTO</v>
      </c>
      <c r="L20" s="51"/>
      <c r="M20" s="49"/>
      <c r="N20" s="9">
        <v>1</v>
      </c>
      <c r="O20" s="9">
        <v>4</v>
      </c>
      <c r="P20" s="9">
        <f t="shared" si="10"/>
        <v>4</v>
      </c>
      <c r="Q20" s="9" t="str">
        <f>VLOOKUP(P20,'[1]TABLA DATOS'!$A$1:$B$65,2,FALSE)</f>
        <v>BAJO</v>
      </c>
      <c r="R20" s="13" t="s">
        <v>52</v>
      </c>
      <c r="S20" s="44"/>
      <c r="T20" s="44"/>
    </row>
    <row r="21" spans="1:24" ht="39.75" customHeight="1" x14ac:dyDescent="0.25">
      <c r="A21" s="61"/>
      <c r="B21" s="54" t="s">
        <v>74</v>
      </c>
      <c r="C21" s="54" t="s">
        <v>149</v>
      </c>
      <c r="D21" s="54" t="s">
        <v>151</v>
      </c>
      <c r="E21" s="11" t="s">
        <v>156</v>
      </c>
      <c r="F21" s="9" t="s">
        <v>300</v>
      </c>
      <c r="G21" s="9" t="s">
        <v>293</v>
      </c>
      <c r="H21" s="9">
        <v>4</v>
      </c>
      <c r="I21" s="9">
        <v>8</v>
      </c>
      <c r="J21" s="9">
        <f t="shared" si="9"/>
        <v>32</v>
      </c>
      <c r="K21" s="9" t="str">
        <f>VLOOKUP(J21,'TABLA DATOS'!$A$1:$B$65,2,FALSE)</f>
        <v>ALTO</v>
      </c>
      <c r="L21" s="50" t="s">
        <v>221</v>
      </c>
      <c r="M21" s="48" t="s">
        <v>219</v>
      </c>
      <c r="N21" s="9">
        <v>1</v>
      </c>
      <c r="O21" s="9">
        <v>4</v>
      </c>
      <c r="P21" s="9">
        <f t="shared" si="10"/>
        <v>4</v>
      </c>
      <c r="Q21" s="9" t="str">
        <f>VLOOKUP(P21,'[1]TABLA DATOS'!$A$1:$B$65,2,FALSE)</f>
        <v>BAJO</v>
      </c>
      <c r="R21" s="13" t="s">
        <v>51</v>
      </c>
      <c r="S21" s="42" t="s">
        <v>274</v>
      </c>
      <c r="T21" s="42"/>
    </row>
    <row r="22" spans="1:24" ht="39.75" customHeight="1" x14ac:dyDescent="0.25">
      <c r="A22" s="61"/>
      <c r="B22" s="55"/>
      <c r="C22" s="55"/>
      <c r="D22" s="55"/>
      <c r="E22" s="11" t="s">
        <v>153</v>
      </c>
      <c r="F22" s="9" t="s">
        <v>281</v>
      </c>
      <c r="G22" s="11" t="s">
        <v>242</v>
      </c>
      <c r="H22" s="9">
        <v>4</v>
      </c>
      <c r="I22" s="9">
        <v>8</v>
      </c>
      <c r="J22" s="9">
        <f t="shared" si="9"/>
        <v>32</v>
      </c>
      <c r="K22" s="9" t="str">
        <f>VLOOKUP(J22,'TABLA DATOS'!$A$1:$B$65,2,FALSE)</f>
        <v>ALTO</v>
      </c>
      <c r="L22" s="52"/>
      <c r="M22" s="53"/>
      <c r="N22" s="9">
        <v>1</v>
      </c>
      <c r="O22" s="9">
        <v>4</v>
      </c>
      <c r="P22" s="9">
        <f t="shared" si="10"/>
        <v>4</v>
      </c>
      <c r="Q22" s="9" t="str">
        <f>VLOOKUP(P22,'[1]TABLA DATOS'!$A$1:$B$65,2,FALSE)</f>
        <v>BAJO</v>
      </c>
      <c r="R22" s="13" t="s">
        <v>51</v>
      </c>
      <c r="S22" s="44"/>
      <c r="T22" s="44"/>
    </row>
    <row r="23" spans="1:24" ht="39.75" customHeight="1" x14ac:dyDescent="0.25">
      <c r="A23" s="61"/>
      <c r="B23" s="72" t="s">
        <v>72</v>
      </c>
      <c r="C23" s="72" t="s">
        <v>149</v>
      </c>
      <c r="D23" s="72" t="s">
        <v>151</v>
      </c>
      <c r="E23" s="11" t="s">
        <v>302</v>
      </c>
      <c r="F23" s="11" t="s">
        <v>227</v>
      </c>
      <c r="G23" s="12" t="s">
        <v>228</v>
      </c>
      <c r="H23" s="9">
        <v>4</v>
      </c>
      <c r="I23" s="9">
        <v>4</v>
      </c>
      <c r="J23" s="9">
        <f>H23*I23</f>
        <v>16</v>
      </c>
      <c r="K23" s="9" t="str">
        <f>VLOOKUP(J23,'TABLA DATOS'!$A$1:$B$65,2,FALSE)</f>
        <v>ALTO</v>
      </c>
      <c r="L23" s="50" t="s">
        <v>223</v>
      </c>
      <c r="M23" s="48" t="s">
        <v>224</v>
      </c>
      <c r="N23" s="9">
        <v>2</v>
      </c>
      <c r="O23" s="9">
        <v>2</v>
      </c>
      <c r="P23" s="9">
        <f t="shared" si="10"/>
        <v>4</v>
      </c>
      <c r="Q23" s="9" t="str">
        <f>VLOOKUP(P23,'[1]TABLA DATOS'!$A$1:$B$65,2,FALSE)</f>
        <v>BAJO</v>
      </c>
      <c r="R23" s="13" t="s">
        <v>52</v>
      </c>
      <c r="S23" s="42" t="s">
        <v>274</v>
      </c>
      <c r="T23" s="42"/>
    </row>
    <row r="24" spans="1:24" ht="39.75" customHeight="1" x14ac:dyDescent="0.25">
      <c r="A24" s="61"/>
      <c r="B24" s="72"/>
      <c r="C24" s="72"/>
      <c r="D24" s="72"/>
      <c r="E24" s="11" t="s">
        <v>161</v>
      </c>
      <c r="F24" s="29" t="s">
        <v>304</v>
      </c>
      <c r="G24" s="11" t="s">
        <v>208</v>
      </c>
      <c r="H24" s="9">
        <v>4</v>
      </c>
      <c r="I24" s="9">
        <v>4</v>
      </c>
      <c r="J24" s="9">
        <f t="shared" si="9"/>
        <v>16</v>
      </c>
      <c r="K24" s="9" t="str">
        <f>VLOOKUP(J24,'TABLA DATOS'!$A$1:$B$65,2,FALSE)</f>
        <v>ALTO</v>
      </c>
      <c r="L24" s="52"/>
      <c r="M24" s="53"/>
      <c r="N24" s="9">
        <v>2</v>
      </c>
      <c r="O24" s="9">
        <v>2</v>
      </c>
      <c r="P24" s="9">
        <f t="shared" si="10"/>
        <v>4</v>
      </c>
      <c r="Q24" s="9" t="str">
        <f>VLOOKUP(P24,'TABLA DATOS'!$A$1:$B$65,2,FALSE)</f>
        <v>BAJO</v>
      </c>
      <c r="R24" s="13" t="s">
        <v>52</v>
      </c>
      <c r="S24" s="43"/>
      <c r="T24" s="43"/>
    </row>
    <row r="25" spans="1:24" ht="39.75" customHeight="1" x14ac:dyDescent="0.25">
      <c r="A25" s="61"/>
      <c r="B25" s="72"/>
      <c r="C25" s="72"/>
      <c r="D25" s="72"/>
      <c r="E25" s="11" t="s">
        <v>301</v>
      </c>
      <c r="F25" s="11" t="s">
        <v>158</v>
      </c>
      <c r="G25" s="11" t="s">
        <v>199</v>
      </c>
      <c r="H25" s="9">
        <v>4</v>
      </c>
      <c r="I25" s="9">
        <v>4</v>
      </c>
      <c r="J25" s="9">
        <f t="shared" si="9"/>
        <v>16</v>
      </c>
      <c r="K25" s="9" t="str">
        <f>VLOOKUP(J25,'TABLA DATOS'!$A$1:$B$65,2,FALSE)</f>
        <v>ALTO</v>
      </c>
      <c r="L25" s="51"/>
      <c r="M25" s="49"/>
      <c r="N25" s="9">
        <v>2</v>
      </c>
      <c r="O25" s="9">
        <v>2</v>
      </c>
      <c r="P25" s="9">
        <f t="shared" si="10"/>
        <v>4</v>
      </c>
      <c r="Q25" s="9" t="str">
        <f>VLOOKUP(P25,'TABLA DATOS'!$A$1:$B$65,2,FALSE)</f>
        <v>BAJO</v>
      </c>
      <c r="R25" s="13" t="s">
        <v>52</v>
      </c>
      <c r="S25" s="44"/>
      <c r="T25" s="44"/>
      <c r="U25">
        <f t="shared" si="2"/>
        <v>0</v>
      </c>
      <c r="V25">
        <f>H25*I25*U25</f>
        <v>0</v>
      </c>
      <c r="W25" t="e">
        <f>IF(V25&lt;#REF!,#REF!,IF(V25&gt;#REF!,$X$3,#REF!))</f>
        <v>#REF!</v>
      </c>
      <c r="X25" t="e">
        <f t="shared" si="3"/>
        <v>#REF!</v>
      </c>
    </row>
    <row r="26" spans="1:24" ht="39.75" customHeight="1" x14ac:dyDescent="0.25">
      <c r="A26" s="61"/>
      <c r="B26" s="54" t="s">
        <v>71</v>
      </c>
      <c r="C26" s="54" t="s">
        <v>149</v>
      </c>
      <c r="D26" s="54" t="s">
        <v>151</v>
      </c>
      <c r="E26" s="11" t="s">
        <v>303</v>
      </c>
      <c r="F26" s="11" t="s">
        <v>160</v>
      </c>
      <c r="G26" s="12" t="s">
        <v>228</v>
      </c>
      <c r="H26" s="9">
        <v>4</v>
      </c>
      <c r="I26" s="9">
        <v>8</v>
      </c>
      <c r="J26" s="9">
        <f t="shared" si="9"/>
        <v>32</v>
      </c>
      <c r="K26" s="9" t="str">
        <f>VLOOKUP(J26,'TABLA DATOS'!$A$1:$B$65,2,FALSE)</f>
        <v>ALTO</v>
      </c>
      <c r="L26" s="50" t="s">
        <v>223</v>
      </c>
      <c r="M26" s="48" t="s">
        <v>224</v>
      </c>
      <c r="N26" s="9">
        <v>2</v>
      </c>
      <c r="O26" s="9">
        <v>2</v>
      </c>
      <c r="P26" s="9">
        <f t="shared" si="10"/>
        <v>4</v>
      </c>
      <c r="Q26" s="9" t="str">
        <f>VLOOKUP(P26,'[1]TABLA DATOS'!$A$1:$B$65,2,FALSE)</f>
        <v>BAJO</v>
      </c>
      <c r="R26" s="13" t="s">
        <v>52</v>
      </c>
      <c r="S26" s="42" t="s">
        <v>274</v>
      </c>
      <c r="T26" s="42"/>
    </row>
    <row r="27" spans="1:24" ht="39.75" customHeight="1" x14ac:dyDescent="0.25">
      <c r="A27" s="61"/>
      <c r="B27" s="66"/>
      <c r="C27" s="66"/>
      <c r="D27" s="66"/>
      <c r="E27" s="11" t="s">
        <v>301</v>
      </c>
      <c r="F27" s="11" t="s">
        <v>158</v>
      </c>
      <c r="G27" s="11" t="s">
        <v>199</v>
      </c>
      <c r="H27" s="9">
        <v>4</v>
      </c>
      <c r="I27" s="9">
        <v>4</v>
      </c>
      <c r="J27" s="9">
        <f t="shared" si="9"/>
        <v>16</v>
      </c>
      <c r="K27" s="9" t="str">
        <f>VLOOKUP(J27,'TABLA DATOS'!$A$1:$B$65,2,FALSE)</f>
        <v>ALTO</v>
      </c>
      <c r="L27" s="51"/>
      <c r="M27" s="49"/>
      <c r="N27" s="9">
        <v>2</v>
      </c>
      <c r="O27" s="9">
        <v>2</v>
      </c>
      <c r="P27" s="9">
        <f t="shared" si="10"/>
        <v>4</v>
      </c>
      <c r="Q27" s="9" t="str">
        <f>VLOOKUP(P27,'TABLA DATOS'!$A$1:$B$65,2,FALSE)</f>
        <v>BAJO</v>
      </c>
      <c r="R27" s="13" t="s">
        <v>52</v>
      </c>
      <c r="S27" s="44"/>
      <c r="T27" s="44"/>
    </row>
    <row r="28" spans="1:24" ht="39.75" customHeight="1" x14ac:dyDescent="0.25">
      <c r="A28" s="61"/>
      <c r="B28" s="11" t="s">
        <v>70</v>
      </c>
      <c r="C28" s="11" t="s">
        <v>149</v>
      </c>
      <c r="D28" s="11" t="s">
        <v>151</v>
      </c>
      <c r="E28" s="11" t="s">
        <v>302</v>
      </c>
      <c r="F28" s="11" t="s">
        <v>157</v>
      </c>
      <c r="G28" s="12" t="s">
        <v>228</v>
      </c>
      <c r="H28" s="9">
        <v>4</v>
      </c>
      <c r="I28" s="9">
        <v>8</v>
      </c>
      <c r="J28" s="9">
        <f t="shared" si="9"/>
        <v>32</v>
      </c>
      <c r="K28" s="9" t="str">
        <f>VLOOKUP(J28,'TABLA DATOS'!$A$1:$B$65,2,FALSE)</f>
        <v>ALTO</v>
      </c>
      <c r="L28" s="21" t="s">
        <v>223</v>
      </c>
      <c r="M28" s="22" t="s">
        <v>231</v>
      </c>
      <c r="N28" s="9">
        <v>2</v>
      </c>
      <c r="O28" s="9">
        <v>2</v>
      </c>
      <c r="P28" s="9">
        <f t="shared" si="10"/>
        <v>4</v>
      </c>
      <c r="Q28" s="9" t="str">
        <f>VLOOKUP(P28,'[1]TABLA DATOS'!$A$1:$B$65,2,FALSE)</f>
        <v>BAJO</v>
      </c>
      <c r="R28" s="13" t="s">
        <v>52</v>
      </c>
      <c r="S28" s="9" t="s">
        <v>274</v>
      </c>
      <c r="T28" s="29"/>
    </row>
    <row r="29" spans="1:24" ht="39.75" customHeight="1" x14ac:dyDescent="0.25">
      <c r="A29" s="73"/>
      <c r="B29" s="11" t="s">
        <v>165</v>
      </c>
      <c r="C29" s="11" t="s">
        <v>149</v>
      </c>
      <c r="D29" s="11" t="s">
        <v>151</v>
      </c>
      <c r="E29" s="11" t="s">
        <v>153</v>
      </c>
      <c r="F29" s="9" t="s">
        <v>281</v>
      </c>
      <c r="G29" s="11" t="s">
        <v>198</v>
      </c>
      <c r="H29" s="9">
        <v>4</v>
      </c>
      <c r="I29" s="9">
        <v>8</v>
      </c>
      <c r="J29" s="9">
        <f t="shared" si="9"/>
        <v>32</v>
      </c>
      <c r="K29" s="9" t="str">
        <f>VLOOKUP(J29,'TABLA DATOS'!$A$1:$B$65,2,FALSE)</f>
        <v>ALTO</v>
      </c>
      <c r="L29" s="21" t="s">
        <v>229</v>
      </c>
      <c r="M29" s="22" t="s">
        <v>230</v>
      </c>
      <c r="N29" s="9">
        <v>1</v>
      </c>
      <c r="O29" s="9">
        <v>4</v>
      </c>
      <c r="P29" s="9">
        <f t="shared" si="10"/>
        <v>4</v>
      </c>
      <c r="Q29" s="9" t="str">
        <f>VLOOKUP(P29,'[1]TABLA DATOS'!$A$1:$B$65,2,FALSE)</f>
        <v>BAJO</v>
      </c>
      <c r="R29" s="13" t="s">
        <v>51</v>
      </c>
      <c r="S29" s="9" t="s">
        <v>274</v>
      </c>
      <c r="T29" s="9"/>
    </row>
    <row r="30" spans="1:24" ht="39.75" customHeight="1" x14ac:dyDescent="0.25">
      <c r="A30" s="60" t="s">
        <v>270</v>
      </c>
      <c r="B30" s="54" t="s">
        <v>57</v>
      </c>
      <c r="C30" s="54" t="s">
        <v>149</v>
      </c>
      <c r="D30" s="54" t="s">
        <v>151</v>
      </c>
      <c r="E30" s="11" t="s">
        <v>153</v>
      </c>
      <c r="F30" s="9" t="s">
        <v>281</v>
      </c>
      <c r="G30" s="11" t="s">
        <v>198</v>
      </c>
      <c r="H30" s="9">
        <v>4</v>
      </c>
      <c r="I30" s="9">
        <v>8</v>
      </c>
      <c r="J30" s="9">
        <f t="shared" si="9"/>
        <v>32</v>
      </c>
      <c r="K30" s="9" t="str">
        <f>VLOOKUP(J30,'TABLA DATOS'!$A$1:$B$65,2,FALSE)</f>
        <v>ALTO</v>
      </c>
      <c r="L30" s="50" t="s">
        <v>229</v>
      </c>
      <c r="M30" s="48" t="s">
        <v>230</v>
      </c>
      <c r="N30" s="9">
        <v>1</v>
      </c>
      <c r="O30" s="9">
        <v>4</v>
      </c>
      <c r="P30" s="9">
        <f t="shared" si="10"/>
        <v>4</v>
      </c>
      <c r="Q30" s="9" t="str">
        <f>VLOOKUP(P30,'[1]TABLA DATOS'!$A$1:$B$65,2,FALSE)</f>
        <v>BAJO</v>
      </c>
      <c r="R30" s="13" t="s">
        <v>51</v>
      </c>
      <c r="S30" s="42" t="s">
        <v>274</v>
      </c>
      <c r="T30" s="42"/>
      <c r="U30" t="e">
        <f t="shared" si="2"/>
        <v>#VALUE!</v>
      </c>
      <c r="V30" t="e">
        <f>H30*I30*U30</f>
        <v>#VALUE!</v>
      </c>
      <c r="W30" t="e">
        <f>IF(V30&lt;#REF!,#REF!,IF(V30&gt;#REF!,$X$3,#REF!))</f>
        <v>#VALUE!</v>
      </c>
      <c r="X30" t="e">
        <f t="shared" si="3"/>
        <v>#VALUE!</v>
      </c>
    </row>
    <row r="31" spans="1:24" ht="39.75" customHeight="1" x14ac:dyDescent="0.25">
      <c r="A31" s="61"/>
      <c r="B31" s="66"/>
      <c r="C31" s="66"/>
      <c r="D31" s="66"/>
      <c r="E31" s="11" t="s">
        <v>156</v>
      </c>
      <c r="F31" s="9" t="s">
        <v>300</v>
      </c>
      <c r="G31" s="9" t="s">
        <v>197</v>
      </c>
      <c r="H31" s="9">
        <v>4</v>
      </c>
      <c r="I31" s="9">
        <v>8</v>
      </c>
      <c r="J31" s="9">
        <f t="shared" si="9"/>
        <v>32</v>
      </c>
      <c r="K31" s="9" t="str">
        <f>VLOOKUP(J31,'TABLA DATOS'!$A$1:$B$65,2,FALSE)</f>
        <v>ALTO</v>
      </c>
      <c r="L31" s="51"/>
      <c r="M31" s="49"/>
      <c r="N31" s="9">
        <v>1</v>
      </c>
      <c r="O31" s="9">
        <v>4</v>
      </c>
      <c r="P31" s="9">
        <f t="shared" si="10"/>
        <v>4</v>
      </c>
      <c r="Q31" s="9" t="str">
        <f>VLOOKUP(P31,'[1]TABLA DATOS'!$A$1:$B$65,2,FALSE)</f>
        <v>BAJO</v>
      </c>
      <c r="R31" s="13" t="s">
        <v>51</v>
      </c>
      <c r="S31" s="44"/>
      <c r="T31" s="44"/>
    </row>
    <row r="32" spans="1:24" ht="39.75" customHeight="1" x14ac:dyDescent="0.25">
      <c r="A32" s="61"/>
      <c r="B32" s="54" t="s">
        <v>58</v>
      </c>
      <c r="C32" s="54" t="s">
        <v>149</v>
      </c>
      <c r="D32" s="54" t="s">
        <v>151</v>
      </c>
      <c r="E32" s="11" t="s">
        <v>301</v>
      </c>
      <c r="F32" s="11" t="s">
        <v>166</v>
      </c>
      <c r="G32" s="11" t="s">
        <v>238</v>
      </c>
      <c r="H32" s="9">
        <v>4</v>
      </c>
      <c r="I32" s="9">
        <v>8</v>
      </c>
      <c r="J32" s="9">
        <f t="shared" si="9"/>
        <v>32</v>
      </c>
      <c r="K32" s="9" t="str">
        <f>VLOOKUP(J32,'TABLA DATOS'!$A$1:$B$65,2,FALSE)</f>
        <v>ALTO</v>
      </c>
      <c r="L32" s="50" t="s">
        <v>232</v>
      </c>
      <c r="M32" s="48" t="s">
        <v>233</v>
      </c>
      <c r="N32" s="9">
        <v>1</v>
      </c>
      <c r="O32" s="9">
        <v>4</v>
      </c>
      <c r="P32" s="9">
        <f t="shared" si="10"/>
        <v>4</v>
      </c>
      <c r="Q32" s="9" t="str">
        <f>VLOOKUP(P32,'[1]TABLA DATOS'!$A$1:$B$65,2,FALSE)</f>
        <v>BAJO</v>
      </c>
      <c r="R32" s="13" t="s">
        <v>51</v>
      </c>
      <c r="S32" s="42" t="s">
        <v>274</v>
      </c>
      <c r="T32" s="42"/>
      <c r="U32" t="e">
        <f t="shared" si="2"/>
        <v>#VALUE!</v>
      </c>
      <c r="V32" t="e">
        <f>H32*I32*U32</f>
        <v>#VALUE!</v>
      </c>
      <c r="W32" t="e">
        <f>IF(V32&lt;#REF!,#REF!,IF(V32&gt;#REF!,$X$3,#REF!))</f>
        <v>#VALUE!</v>
      </c>
      <c r="X32" t="e">
        <f t="shared" si="3"/>
        <v>#VALUE!</v>
      </c>
    </row>
    <row r="33" spans="1:24" ht="39.75" customHeight="1" x14ac:dyDescent="0.25">
      <c r="A33" s="61"/>
      <c r="B33" s="66"/>
      <c r="C33" s="66"/>
      <c r="D33" s="66"/>
      <c r="E33" s="11" t="s">
        <v>302</v>
      </c>
      <c r="F33" s="11" t="s">
        <v>190</v>
      </c>
      <c r="G33" s="12" t="s">
        <v>228</v>
      </c>
      <c r="H33" s="9">
        <v>4</v>
      </c>
      <c r="I33" s="9">
        <v>8</v>
      </c>
      <c r="J33" s="9">
        <f t="shared" si="9"/>
        <v>32</v>
      </c>
      <c r="K33" s="9" t="str">
        <f>VLOOKUP(J33,'TABLA DATOS'!$A$1:$B$65,2,FALSE)</f>
        <v>ALTO</v>
      </c>
      <c r="L33" s="51"/>
      <c r="M33" s="49"/>
      <c r="N33" s="9">
        <v>2</v>
      </c>
      <c r="O33" s="9">
        <v>2</v>
      </c>
      <c r="P33" s="9">
        <f t="shared" si="10"/>
        <v>4</v>
      </c>
      <c r="Q33" s="9" t="str">
        <f>VLOOKUP(P33,'[1]TABLA DATOS'!$A$1:$B$65,2,FALSE)</f>
        <v>BAJO</v>
      </c>
      <c r="R33" s="13" t="s">
        <v>52</v>
      </c>
      <c r="S33" s="44"/>
      <c r="T33" s="44"/>
    </row>
    <row r="34" spans="1:24" ht="39.75" customHeight="1" x14ac:dyDescent="0.25">
      <c r="A34" s="61"/>
      <c r="B34" s="11" t="s">
        <v>59</v>
      </c>
      <c r="C34" s="11" t="s">
        <v>149</v>
      </c>
      <c r="D34" s="11" t="s">
        <v>151</v>
      </c>
      <c r="E34" s="11" t="s">
        <v>168</v>
      </c>
      <c r="F34" s="9" t="s">
        <v>281</v>
      </c>
      <c r="G34" s="11" t="s">
        <v>198</v>
      </c>
      <c r="H34" s="9">
        <v>4</v>
      </c>
      <c r="I34" s="9">
        <v>8</v>
      </c>
      <c r="J34" s="9">
        <f t="shared" si="9"/>
        <v>32</v>
      </c>
      <c r="K34" s="9" t="str">
        <f>VLOOKUP(J34,'TABLA DATOS'!$A$1:$B$65,2,FALSE)</f>
        <v>ALTO</v>
      </c>
      <c r="L34" s="21" t="s">
        <v>229</v>
      </c>
      <c r="M34" s="22" t="s">
        <v>230</v>
      </c>
      <c r="N34" s="9">
        <v>1</v>
      </c>
      <c r="O34" s="9">
        <v>4</v>
      </c>
      <c r="P34" s="9">
        <f t="shared" si="10"/>
        <v>4</v>
      </c>
      <c r="Q34" s="9" t="str">
        <f>VLOOKUP(P34,'[1]TABLA DATOS'!$A$1:$B$65,2,FALSE)</f>
        <v>BAJO</v>
      </c>
      <c r="R34" s="13" t="s">
        <v>51</v>
      </c>
      <c r="S34" s="9" t="s">
        <v>274</v>
      </c>
      <c r="T34" s="9"/>
      <c r="U34" t="e">
        <f t="shared" si="2"/>
        <v>#VALUE!</v>
      </c>
      <c r="V34" t="e">
        <f>H34*I34*U34</f>
        <v>#VALUE!</v>
      </c>
      <c r="W34" t="e">
        <f>IF(V34&lt;#REF!,#REF!,IF(V34&gt;#REF!,$X$3,#REF!))</f>
        <v>#VALUE!</v>
      </c>
      <c r="X34" t="e">
        <f t="shared" si="3"/>
        <v>#VALUE!</v>
      </c>
    </row>
    <row r="35" spans="1:24" ht="39.75" customHeight="1" x14ac:dyDescent="0.25">
      <c r="A35" s="61"/>
      <c r="B35" s="54" t="s">
        <v>60</v>
      </c>
      <c r="C35" s="54" t="s">
        <v>149</v>
      </c>
      <c r="D35" s="54" t="s">
        <v>151</v>
      </c>
      <c r="E35" s="11" t="s">
        <v>305</v>
      </c>
      <c r="F35" s="11" t="s">
        <v>166</v>
      </c>
      <c r="G35" s="11" t="s">
        <v>238</v>
      </c>
      <c r="H35" s="9">
        <v>4</v>
      </c>
      <c r="I35" s="9">
        <v>8</v>
      </c>
      <c r="J35" s="9">
        <f t="shared" si="9"/>
        <v>32</v>
      </c>
      <c r="K35" s="9" t="str">
        <f>VLOOKUP(J35,'TABLA DATOS'!$A$1:$B$65,2,FALSE)</f>
        <v>ALTO</v>
      </c>
      <c r="L35" s="50" t="s">
        <v>232</v>
      </c>
      <c r="M35" s="48" t="s">
        <v>233</v>
      </c>
      <c r="N35" s="9">
        <v>1</v>
      </c>
      <c r="O35" s="9">
        <v>4</v>
      </c>
      <c r="P35" s="9">
        <f t="shared" si="10"/>
        <v>4</v>
      </c>
      <c r="Q35" s="9" t="str">
        <f>VLOOKUP(P35,'[1]TABLA DATOS'!$A$1:$B$65,2,FALSE)</f>
        <v>BAJO</v>
      </c>
      <c r="R35" s="13" t="s">
        <v>52</v>
      </c>
      <c r="S35" s="42" t="s">
        <v>274</v>
      </c>
      <c r="T35" s="42"/>
      <c r="U35" t="e">
        <f t="shared" si="2"/>
        <v>#VALUE!</v>
      </c>
      <c r="V35" t="e">
        <f>H35*I35*U35</f>
        <v>#VALUE!</v>
      </c>
      <c r="W35" t="e">
        <f>IF(V35&lt;#REF!,#REF!,IF(V35&gt;#REF!,$X$3,#REF!))</f>
        <v>#VALUE!</v>
      </c>
      <c r="X35" t="e">
        <f t="shared" si="3"/>
        <v>#VALUE!</v>
      </c>
    </row>
    <row r="36" spans="1:24" ht="39.75" customHeight="1" x14ac:dyDescent="0.25">
      <c r="A36" s="61"/>
      <c r="B36" s="66"/>
      <c r="C36" s="66"/>
      <c r="D36" s="66"/>
      <c r="E36" s="11" t="s">
        <v>302</v>
      </c>
      <c r="F36" s="11" t="s">
        <v>190</v>
      </c>
      <c r="G36" s="12" t="s">
        <v>228</v>
      </c>
      <c r="H36" s="9">
        <v>4</v>
      </c>
      <c r="I36" s="9">
        <v>8</v>
      </c>
      <c r="J36" s="9">
        <f t="shared" si="9"/>
        <v>32</v>
      </c>
      <c r="K36" s="9" t="str">
        <f>VLOOKUP(J36,'TABLA DATOS'!$A$1:$B$65,2,FALSE)</f>
        <v>ALTO</v>
      </c>
      <c r="L36" s="51"/>
      <c r="M36" s="49"/>
      <c r="N36" s="9">
        <v>2</v>
      </c>
      <c r="O36" s="9">
        <v>2</v>
      </c>
      <c r="P36" s="9">
        <f t="shared" si="10"/>
        <v>4</v>
      </c>
      <c r="Q36" s="9" t="str">
        <f>VLOOKUP(P36,'[1]TABLA DATOS'!$A$1:$B$65,2,FALSE)</f>
        <v>BAJO</v>
      </c>
      <c r="R36" s="13" t="s">
        <v>52</v>
      </c>
      <c r="S36" s="44"/>
      <c r="T36" s="44"/>
    </row>
    <row r="37" spans="1:24" ht="39.75" customHeight="1" x14ac:dyDescent="0.25">
      <c r="A37" s="61"/>
      <c r="B37" s="54" t="s">
        <v>61</v>
      </c>
      <c r="C37" s="54" t="s">
        <v>149</v>
      </c>
      <c r="D37" s="54" t="s">
        <v>151</v>
      </c>
      <c r="E37" s="11" t="s">
        <v>168</v>
      </c>
      <c r="F37" s="9" t="s">
        <v>281</v>
      </c>
      <c r="G37" s="11" t="s">
        <v>198</v>
      </c>
      <c r="H37" s="9">
        <v>4</v>
      </c>
      <c r="I37" s="9">
        <v>8</v>
      </c>
      <c r="J37" s="9">
        <f t="shared" si="9"/>
        <v>32</v>
      </c>
      <c r="K37" s="9" t="str">
        <f>VLOOKUP(J37,'TABLA DATOS'!$A$1:$B$65,2,FALSE)</f>
        <v>ALTO</v>
      </c>
      <c r="L37" s="50" t="s">
        <v>229</v>
      </c>
      <c r="M37" s="48" t="s">
        <v>234</v>
      </c>
      <c r="N37" s="9">
        <v>1</v>
      </c>
      <c r="O37" s="9">
        <v>4</v>
      </c>
      <c r="P37" s="9">
        <f t="shared" si="10"/>
        <v>4</v>
      </c>
      <c r="Q37" s="9" t="str">
        <f>VLOOKUP(P37,'[1]TABLA DATOS'!$A$1:$B$65,2,FALSE)</f>
        <v>BAJO</v>
      </c>
      <c r="R37" s="13" t="s">
        <v>51</v>
      </c>
      <c r="S37" s="42" t="s">
        <v>274</v>
      </c>
      <c r="T37" s="42"/>
      <c r="U37" t="e">
        <f t="shared" si="2"/>
        <v>#VALUE!</v>
      </c>
      <c r="V37" t="e">
        <f>H37*I37*U37</f>
        <v>#VALUE!</v>
      </c>
      <c r="W37" t="e">
        <f>IF(V37&lt;#REF!,#REF!,IF(V37&gt;#REF!,$X$3,#REF!))</f>
        <v>#VALUE!</v>
      </c>
      <c r="X37" t="e">
        <f t="shared" si="3"/>
        <v>#VALUE!</v>
      </c>
    </row>
    <row r="38" spans="1:24" ht="39.75" customHeight="1" x14ac:dyDescent="0.25">
      <c r="A38" s="73"/>
      <c r="B38" s="66"/>
      <c r="C38" s="66"/>
      <c r="D38" s="66"/>
      <c r="E38" s="11" t="s">
        <v>156</v>
      </c>
      <c r="F38" s="9" t="s">
        <v>300</v>
      </c>
      <c r="G38" s="9" t="s">
        <v>197</v>
      </c>
      <c r="H38" s="9">
        <v>4</v>
      </c>
      <c r="I38" s="9">
        <v>8</v>
      </c>
      <c r="J38" s="9">
        <f t="shared" si="9"/>
        <v>32</v>
      </c>
      <c r="K38" s="9" t="str">
        <f>VLOOKUP(J38,'TABLA DATOS'!$A$1:$B$65,2,FALSE)</f>
        <v>ALTO</v>
      </c>
      <c r="L38" s="51"/>
      <c r="M38" s="49"/>
      <c r="N38" s="9">
        <v>1</v>
      </c>
      <c r="O38" s="9">
        <v>4</v>
      </c>
      <c r="P38" s="9">
        <f t="shared" si="10"/>
        <v>4</v>
      </c>
      <c r="Q38" s="9" t="str">
        <f>VLOOKUP(P38,'[1]TABLA DATOS'!$A$1:$B$65,2,FALSE)</f>
        <v>BAJO</v>
      </c>
      <c r="R38" s="13" t="s">
        <v>51</v>
      </c>
      <c r="S38" s="44"/>
      <c r="T38" s="44"/>
    </row>
    <row r="39" spans="1:24" ht="39.75" customHeight="1" x14ac:dyDescent="0.25">
      <c r="A39" s="60" t="s">
        <v>56</v>
      </c>
      <c r="B39" s="54" t="s">
        <v>117</v>
      </c>
      <c r="C39" s="54" t="s">
        <v>149</v>
      </c>
      <c r="D39" s="54" t="s">
        <v>151</v>
      </c>
      <c r="E39" s="3" t="s">
        <v>307</v>
      </c>
      <c r="F39" s="11" t="s">
        <v>169</v>
      </c>
      <c r="G39" s="11" t="s">
        <v>209</v>
      </c>
      <c r="H39" s="9">
        <v>4</v>
      </c>
      <c r="I39" s="9">
        <v>4</v>
      </c>
      <c r="J39" s="9">
        <f t="shared" si="9"/>
        <v>16</v>
      </c>
      <c r="K39" s="9" t="str">
        <f>VLOOKUP(J39,'TABLA DATOS'!$A$1:$B$65,2,FALSE)</f>
        <v>ALTO</v>
      </c>
      <c r="L39" s="50" t="s">
        <v>235</v>
      </c>
      <c r="M39" s="48" t="s">
        <v>236</v>
      </c>
      <c r="N39" s="9">
        <v>2</v>
      </c>
      <c r="O39" s="9">
        <v>2</v>
      </c>
      <c r="P39" s="9">
        <f t="shared" si="10"/>
        <v>4</v>
      </c>
      <c r="Q39" s="9" t="str">
        <f>VLOOKUP(P39,'TABLA DATOS'!$A$1:$B$65,2,FALSE)</f>
        <v>BAJO</v>
      </c>
      <c r="R39" s="13" t="s">
        <v>52</v>
      </c>
      <c r="S39" s="42" t="s">
        <v>274</v>
      </c>
      <c r="T39" s="42"/>
      <c r="U39" t="e">
        <f t="shared" si="2"/>
        <v>#VALUE!</v>
      </c>
      <c r="V39" t="e">
        <f>H39*I39*U39</f>
        <v>#VALUE!</v>
      </c>
      <c r="W39" t="e">
        <f>IF(V39&lt;#REF!,#REF!,IF(V39&gt;#REF!,$X$3,#REF!))</f>
        <v>#VALUE!</v>
      </c>
      <c r="X39" t="e">
        <f t="shared" si="3"/>
        <v>#VALUE!</v>
      </c>
    </row>
    <row r="40" spans="1:24" ht="39.75" customHeight="1" x14ac:dyDescent="0.25">
      <c r="A40" s="61"/>
      <c r="B40" s="55"/>
      <c r="C40" s="55"/>
      <c r="D40" s="55"/>
      <c r="E40" s="11" t="s">
        <v>170</v>
      </c>
      <c r="F40" s="11" t="s">
        <v>306</v>
      </c>
      <c r="G40" s="11" t="s">
        <v>204</v>
      </c>
      <c r="H40" s="9">
        <v>4</v>
      </c>
      <c r="I40" s="9">
        <v>8</v>
      </c>
      <c r="J40" s="9">
        <f t="shared" si="9"/>
        <v>32</v>
      </c>
      <c r="K40" s="9" t="str">
        <f>VLOOKUP(J40,'TABLA DATOS'!$A$1:$B$65,2,FALSE)</f>
        <v>ALTO</v>
      </c>
      <c r="L40" s="52"/>
      <c r="M40" s="53"/>
      <c r="N40" s="9">
        <v>1</v>
      </c>
      <c r="O40" s="9">
        <v>4</v>
      </c>
      <c r="P40" s="9">
        <f t="shared" si="10"/>
        <v>4</v>
      </c>
      <c r="Q40" s="9" t="str">
        <f>VLOOKUP(P40,'[1]TABLA DATOS'!$A$1:$B$65,2,FALSE)</f>
        <v>BAJO</v>
      </c>
      <c r="R40" s="13" t="s">
        <v>51</v>
      </c>
      <c r="S40" s="43"/>
      <c r="T40" s="43"/>
    </row>
    <row r="41" spans="1:24" ht="39.75" customHeight="1" x14ac:dyDescent="0.25">
      <c r="A41" s="61"/>
      <c r="B41" s="55"/>
      <c r="C41" s="55"/>
      <c r="D41" s="55"/>
      <c r="E41" s="11" t="s">
        <v>307</v>
      </c>
      <c r="F41" s="11" t="s">
        <v>308</v>
      </c>
      <c r="G41" s="11" t="s">
        <v>206</v>
      </c>
      <c r="H41" s="9">
        <v>4</v>
      </c>
      <c r="I41" s="9">
        <v>4</v>
      </c>
      <c r="J41" s="9">
        <f t="shared" si="9"/>
        <v>16</v>
      </c>
      <c r="K41" s="9" t="str">
        <f>VLOOKUP(J41,'TABLA DATOS'!$A$1:$B$65,2,FALSE)</f>
        <v>ALTO</v>
      </c>
      <c r="L41" s="52"/>
      <c r="M41" s="53"/>
      <c r="N41" s="9">
        <v>2</v>
      </c>
      <c r="O41" s="9">
        <v>2</v>
      </c>
      <c r="P41" s="9">
        <f t="shared" si="10"/>
        <v>4</v>
      </c>
      <c r="Q41" s="9" t="str">
        <f>VLOOKUP(P41,'TABLA DATOS'!$A$1:$B$65,2,FALSE)</f>
        <v>BAJO</v>
      </c>
      <c r="R41" s="13" t="s">
        <v>52</v>
      </c>
      <c r="S41" s="43"/>
      <c r="T41" s="43"/>
    </row>
    <row r="42" spans="1:24" ht="39.75" customHeight="1" x14ac:dyDescent="0.25">
      <c r="A42" s="73"/>
      <c r="B42" s="66"/>
      <c r="C42" s="66"/>
      <c r="D42" s="66"/>
      <c r="E42" s="35" t="s">
        <v>336</v>
      </c>
      <c r="F42" s="11" t="s">
        <v>309</v>
      </c>
      <c r="G42" s="11" t="s">
        <v>207</v>
      </c>
      <c r="H42" s="9">
        <v>4</v>
      </c>
      <c r="I42" s="9">
        <v>4</v>
      </c>
      <c r="J42" s="9">
        <f t="shared" si="9"/>
        <v>16</v>
      </c>
      <c r="K42" s="9" t="str">
        <f>VLOOKUP(J42,'TABLA DATOS'!$A$1:$B$65,2,FALSE)</f>
        <v>ALTO</v>
      </c>
      <c r="L42" s="51"/>
      <c r="M42" s="49"/>
      <c r="N42" s="9">
        <v>2</v>
      </c>
      <c r="O42" s="9">
        <v>2</v>
      </c>
      <c r="P42" s="9">
        <f t="shared" si="10"/>
        <v>4</v>
      </c>
      <c r="Q42" s="9" t="str">
        <f>VLOOKUP(P42,'TABLA DATOS'!$A$1:$B$65,2,FALSE)</f>
        <v>BAJO</v>
      </c>
      <c r="R42" s="13" t="s">
        <v>52</v>
      </c>
      <c r="S42" s="44"/>
      <c r="T42" s="44"/>
    </row>
    <row r="43" spans="1:24" ht="39.75" customHeight="1" x14ac:dyDescent="0.25">
      <c r="A43" s="60" t="s">
        <v>76</v>
      </c>
      <c r="B43" s="54" t="s">
        <v>77</v>
      </c>
      <c r="C43" s="54" t="s">
        <v>149</v>
      </c>
      <c r="D43" s="54" t="s">
        <v>151</v>
      </c>
      <c r="E43" s="11" t="s">
        <v>302</v>
      </c>
      <c r="F43" s="11" t="s">
        <v>160</v>
      </c>
      <c r="G43" s="12" t="s">
        <v>228</v>
      </c>
      <c r="H43" s="9">
        <v>4</v>
      </c>
      <c r="I43" s="9">
        <v>8</v>
      </c>
      <c r="J43" s="9">
        <f t="shared" si="9"/>
        <v>32</v>
      </c>
      <c r="K43" s="9" t="str">
        <f>VLOOKUP(J43,'TABLA DATOS'!$A$1:$B$65,2,FALSE)</f>
        <v>ALTO</v>
      </c>
      <c r="L43" s="50" t="s">
        <v>223</v>
      </c>
      <c r="M43" s="48" t="s">
        <v>224</v>
      </c>
      <c r="N43" s="9">
        <v>2</v>
      </c>
      <c r="O43" s="9">
        <v>2</v>
      </c>
      <c r="P43" s="9">
        <f t="shared" si="10"/>
        <v>4</v>
      </c>
      <c r="Q43" s="9" t="str">
        <f>VLOOKUP(P43,'[1]TABLA DATOS'!$A$1:$B$65,2,FALSE)</f>
        <v>BAJO</v>
      </c>
      <c r="R43" s="13" t="s">
        <v>52</v>
      </c>
      <c r="S43" s="42" t="s">
        <v>274</v>
      </c>
      <c r="T43" s="42"/>
      <c r="U43" t="e">
        <f t="shared" si="2"/>
        <v>#VALUE!</v>
      </c>
      <c r="V43" t="e">
        <f>H43*I43*U43</f>
        <v>#VALUE!</v>
      </c>
      <c r="W43" t="e">
        <f>IF(V43&lt;#REF!,#REF!,IF(V43&gt;#REF!,$X$3,#REF!))</f>
        <v>#VALUE!</v>
      </c>
      <c r="X43" t="e">
        <f t="shared" si="3"/>
        <v>#VALUE!</v>
      </c>
    </row>
    <row r="44" spans="1:24" ht="39.75" customHeight="1" x14ac:dyDescent="0.25">
      <c r="A44" s="61"/>
      <c r="B44" s="66"/>
      <c r="C44" s="66"/>
      <c r="D44" s="66"/>
      <c r="E44" s="11" t="s">
        <v>301</v>
      </c>
      <c r="F44" s="11" t="s">
        <v>158</v>
      </c>
      <c r="G44" s="11" t="s">
        <v>199</v>
      </c>
      <c r="H44" s="9">
        <v>4</v>
      </c>
      <c r="I44" s="9">
        <v>4</v>
      </c>
      <c r="J44" s="9">
        <f t="shared" si="9"/>
        <v>16</v>
      </c>
      <c r="K44" s="9" t="str">
        <f>VLOOKUP(J44,'TABLA DATOS'!$A$1:$B$65,2,FALSE)</f>
        <v>ALTO</v>
      </c>
      <c r="L44" s="51"/>
      <c r="M44" s="49"/>
      <c r="N44" s="9">
        <v>2</v>
      </c>
      <c r="O44" s="9">
        <v>2</v>
      </c>
      <c r="P44" s="9">
        <f t="shared" si="10"/>
        <v>4</v>
      </c>
      <c r="Q44" s="9" t="str">
        <f>VLOOKUP(P44,'TABLA DATOS'!$A$1:$B$65,2,FALSE)</f>
        <v>BAJO</v>
      </c>
      <c r="R44" s="13" t="s">
        <v>52</v>
      </c>
      <c r="S44" s="44"/>
      <c r="T44" s="44"/>
    </row>
    <row r="45" spans="1:24" ht="39.75" customHeight="1" x14ac:dyDescent="0.25">
      <c r="A45" s="61"/>
      <c r="B45" s="11" t="s">
        <v>78</v>
      </c>
      <c r="C45" s="11" t="s">
        <v>149</v>
      </c>
      <c r="D45" s="11" t="s">
        <v>151</v>
      </c>
      <c r="E45" s="11" t="s">
        <v>302</v>
      </c>
      <c r="F45" s="11" t="s">
        <v>160</v>
      </c>
      <c r="G45" s="12" t="s">
        <v>228</v>
      </c>
      <c r="H45" s="9">
        <v>4</v>
      </c>
      <c r="I45" s="9">
        <v>8</v>
      </c>
      <c r="J45" s="9">
        <f t="shared" si="9"/>
        <v>32</v>
      </c>
      <c r="K45" s="9" t="str">
        <f>VLOOKUP(J45,'TABLA DATOS'!$A$1:$B$65,2,FALSE)</f>
        <v>ALTO</v>
      </c>
      <c r="L45" s="19" t="s">
        <v>223</v>
      </c>
      <c r="M45" s="20" t="s">
        <v>224</v>
      </c>
      <c r="N45" s="9">
        <v>2</v>
      </c>
      <c r="O45" s="9">
        <v>2</v>
      </c>
      <c r="P45" s="9">
        <f t="shared" si="10"/>
        <v>4</v>
      </c>
      <c r="Q45" s="9" t="str">
        <f>VLOOKUP(P45,'[1]TABLA DATOS'!$A$1:$B$65,2,FALSE)</f>
        <v>BAJO</v>
      </c>
      <c r="R45" s="13" t="s">
        <v>52</v>
      </c>
      <c r="S45" s="9" t="s">
        <v>274</v>
      </c>
      <c r="T45" s="9"/>
      <c r="U45" t="e">
        <f t="shared" si="2"/>
        <v>#VALUE!</v>
      </c>
      <c r="V45" t="e">
        <f>H45*I45*U45</f>
        <v>#VALUE!</v>
      </c>
      <c r="W45" t="e">
        <f>IF(V45&lt;#REF!,#REF!,IF(V45&gt;#REF!,$X$3,#REF!))</f>
        <v>#VALUE!</v>
      </c>
      <c r="X45" t="e">
        <f t="shared" si="3"/>
        <v>#VALUE!</v>
      </c>
    </row>
    <row r="46" spans="1:24" ht="39.75" customHeight="1" x14ac:dyDescent="0.25">
      <c r="A46" s="61"/>
      <c r="B46" s="11" t="s">
        <v>79</v>
      </c>
      <c r="C46" s="11" t="s">
        <v>149</v>
      </c>
      <c r="D46" s="11" t="s">
        <v>151</v>
      </c>
      <c r="E46" s="11" t="s">
        <v>153</v>
      </c>
      <c r="F46" s="9" t="s">
        <v>281</v>
      </c>
      <c r="G46" s="11" t="s">
        <v>198</v>
      </c>
      <c r="H46" s="9">
        <v>4</v>
      </c>
      <c r="I46" s="9">
        <v>8</v>
      </c>
      <c r="J46" s="9">
        <f t="shared" si="9"/>
        <v>32</v>
      </c>
      <c r="K46" s="9" t="str">
        <f>VLOOKUP(J46,'TABLA DATOS'!$A$1:$B$65,2,FALSE)</f>
        <v>ALTO</v>
      </c>
      <c r="L46" s="21" t="s">
        <v>221</v>
      </c>
      <c r="M46" s="22" t="s">
        <v>230</v>
      </c>
      <c r="N46" s="9">
        <v>1</v>
      </c>
      <c r="O46" s="9">
        <v>4</v>
      </c>
      <c r="P46" s="9">
        <f t="shared" si="10"/>
        <v>4</v>
      </c>
      <c r="Q46" s="9" t="str">
        <f>VLOOKUP(P46,'[1]TABLA DATOS'!$A$1:$B$65,2,FALSE)</f>
        <v>BAJO</v>
      </c>
      <c r="R46" s="13" t="s">
        <v>51</v>
      </c>
      <c r="S46" s="9" t="s">
        <v>274</v>
      </c>
      <c r="T46" s="9"/>
    </row>
    <row r="47" spans="1:24" ht="39.75" customHeight="1" x14ac:dyDescent="0.25">
      <c r="A47" s="61"/>
      <c r="B47" s="11" t="s">
        <v>83</v>
      </c>
      <c r="C47" s="11" t="s">
        <v>149</v>
      </c>
      <c r="D47" s="11" t="s">
        <v>151</v>
      </c>
      <c r="E47" s="11" t="s">
        <v>171</v>
      </c>
      <c r="F47" s="11" t="s">
        <v>328</v>
      </c>
      <c r="G47" s="11" t="s">
        <v>242</v>
      </c>
      <c r="H47" s="9">
        <v>4</v>
      </c>
      <c r="I47" s="9">
        <v>4</v>
      </c>
      <c r="J47" s="9">
        <f t="shared" si="9"/>
        <v>16</v>
      </c>
      <c r="K47" s="9" t="str">
        <f>VLOOKUP(J47,'TABLA DATOS'!$A$1:$B$65,2,FALSE)</f>
        <v>ALTO</v>
      </c>
      <c r="L47" s="21" t="s">
        <v>243</v>
      </c>
      <c r="M47" s="22" t="s">
        <v>244</v>
      </c>
      <c r="N47" s="9">
        <v>1</v>
      </c>
      <c r="O47" s="9">
        <v>4</v>
      </c>
      <c r="P47" s="9">
        <f t="shared" si="10"/>
        <v>4</v>
      </c>
      <c r="Q47" s="9" t="str">
        <f>VLOOKUP(P47,'[1]TABLA DATOS'!$A$1:$B$65,2,FALSE)</f>
        <v>BAJO</v>
      </c>
      <c r="R47" s="13" t="s">
        <v>51</v>
      </c>
      <c r="S47" s="9" t="s">
        <v>274</v>
      </c>
      <c r="T47" s="9"/>
      <c r="U47" t="e">
        <f t="shared" si="2"/>
        <v>#VALUE!</v>
      </c>
      <c r="V47" t="e">
        <f>H47*I47*U47</f>
        <v>#VALUE!</v>
      </c>
      <c r="W47" t="e">
        <f>IF(V47&lt;#REF!,#REF!,IF(V47&gt;#REF!,$X$3,#REF!))</f>
        <v>#VALUE!</v>
      </c>
      <c r="X47" t="e">
        <f t="shared" si="3"/>
        <v>#VALUE!</v>
      </c>
    </row>
    <row r="48" spans="1:24" ht="39.75" customHeight="1" x14ac:dyDescent="0.25">
      <c r="A48" s="61"/>
      <c r="B48" s="11" t="s">
        <v>80</v>
      </c>
      <c r="C48" s="11" t="s">
        <v>149</v>
      </c>
      <c r="D48" s="11" t="s">
        <v>151</v>
      </c>
      <c r="E48" s="11" t="s">
        <v>153</v>
      </c>
      <c r="F48" s="9" t="s">
        <v>281</v>
      </c>
      <c r="G48" s="11" t="s">
        <v>198</v>
      </c>
      <c r="H48" s="9">
        <v>4</v>
      </c>
      <c r="I48" s="9">
        <v>8</v>
      </c>
      <c r="J48" s="9">
        <f t="shared" si="9"/>
        <v>32</v>
      </c>
      <c r="K48" s="9" t="str">
        <f>VLOOKUP(J48,'TABLA DATOS'!$A$1:$B$65,2,FALSE)</f>
        <v>ALTO</v>
      </c>
      <c r="L48" s="21" t="s">
        <v>221</v>
      </c>
      <c r="M48" s="22" t="s">
        <v>230</v>
      </c>
      <c r="N48" s="9">
        <v>1</v>
      </c>
      <c r="O48" s="9">
        <v>4</v>
      </c>
      <c r="P48" s="9">
        <f t="shared" si="10"/>
        <v>4</v>
      </c>
      <c r="Q48" s="9" t="str">
        <f>VLOOKUP(P48,'[1]TABLA DATOS'!$A$1:$B$65,2,FALSE)</f>
        <v>BAJO</v>
      </c>
      <c r="R48" s="13" t="s">
        <v>51</v>
      </c>
      <c r="S48" s="9" t="s">
        <v>274</v>
      </c>
      <c r="T48" s="9"/>
      <c r="U48" t="e">
        <f t="shared" si="2"/>
        <v>#VALUE!</v>
      </c>
      <c r="V48" t="e">
        <f>H48*I48*U48</f>
        <v>#VALUE!</v>
      </c>
      <c r="W48" t="e">
        <f>IF(V48&lt;#REF!,#REF!,IF(V48&gt;#REF!,$X$3,#REF!))</f>
        <v>#VALUE!</v>
      </c>
      <c r="X48" t="e">
        <f t="shared" si="3"/>
        <v>#VALUE!</v>
      </c>
    </row>
    <row r="49" spans="1:24" ht="39.75" customHeight="1" x14ac:dyDescent="0.25">
      <c r="A49" s="61"/>
      <c r="B49" s="54" t="s">
        <v>81</v>
      </c>
      <c r="C49" s="54" t="s">
        <v>149</v>
      </c>
      <c r="D49" s="54" t="s">
        <v>151</v>
      </c>
      <c r="E49" s="11" t="s">
        <v>302</v>
      </c>
      <c r="F49" s="11" t="s">
        <v>160</v>
      </c>
      <c r="G49" s="12" t="s">
        <v>228</v>
      </c>
      <c r="H49" s="9">
        <v>4</v>
      </c>
      <c r="I49" s="9">
        <v>8</v>
      </c>
      <c r="J49" s="9">
        <f t="shared" si="9"/>
        <v>32</v>
      </c>
      <c r="K49" s="9" t="str">
        <f>VLOOKUP(J49,'TABLA DATOS'!$A$1:$B$65,2,FALSE)</f>
        <v>ALTO</v>
      </c>
      <c r="L49" s="50" t="s">
        <v>223</v>
      </c>
      <c r="M49" s="48" t="s">
        <v>245</v>
      </c>
      <c r="N49" s="9">
        <v>2</v>
      </c>
      <c r="O49" s="9">
        <v>2</v>
      </c>
      <c r="P49" s="9">
        <f t="shared" si="10"/>
        <v>4</v>
      </c>
      <c r="Q49" s="9" t="str">
        <f>VLOOKUP(P49,'[1]TABLA DATOS'!$A$1:$B$65,2,FALSE)</f>
        <v>BAJO</v>
      </c>
      <c r="R49" s="13" t="s">
        <v>52</v>
      </c>
      <c r="S49" s="42" t="s">
        <v>274</v>
      </c>
      <c r="T49" s="42"/>
    </row>
    <row r="50" spans="1:24" ht="39.75" customHeight="1" x14ac:dyDescent="0.25">
      <c r="A50" s="61"/>
      <c r="B50" s="66"/>
      <c r="C50" s="66"/>
      <c r="D50" s="66"/>
      <c r="E50" s="11" t="s">
        <v>310</v>
      </c>
      <c r="F50" s="11" t="s">
        <v>172</v>
      </c>
      <c r="G50" s="11" t="s">
        <v>205</v>
      </c>
      <c r="H50" s="9">
        <v>4</v>
      </c>
      <c r="I50" s="9">
        <v>4</v>
      </c>
      <c r="J50" s="9">
        <f t="shared" si="9"/>
        <v>16</v>
      </c>
      <c r="K50" s="9" t="str">
        <f>VLOOKUP(J50,'TABLA DATOS'!$A$1:$B$65,2,FALSE)</f>
        <v>ALTO</v>
      </c>
      <c r="L50" s="51"/>
      <c r="M50" s="49"/>
      <c r="N50" s="9">
        <v>2</v>
      </c>
      <c r="O50" s="9">
        <v>2</v>
      </c>
      <c r="P50" s="9">
        <f t="shared" si="10"/>
        <v>4</v>
      </c>
      <c r="Q50" s="9" t="str">
        <f>VLOOKUP(P50,'TABLA DATOS'!$A$1:$B$65,2,FALSE)</f>
        <v>BAJO</v>
      </c>
      <c r="R50" s="13" t="s">
        <v>52</v>
      </c>
      <c r="S50" s="44"/>
      <c r="T50" s="44"/>
    </row>
    <row r="51" spans="1:24" ht="39.75" customHeight="1" x14ac:dyDescent="0.25">
      <c r="A51" s="61"/>
      <c r="B51" s="11" t="s">
        <v>82</v>
      </c>
      <c r="C51" s="11" t="s">
        <v>149</v>
      </c>
      <c r="D51" s="11" t="s">
        <v>151</v>
      </c>
      <c r="E51" s="11" t="s">
        <v>173</v>
      </c>
      <c r="F51" s="11" t="s">
        <v>327</v>
      </c>
      <c r="G51" s="12" t="s">
        <v>228</v>
      </c>
      <c r="H51" s="9">
        <v>4</v>
      </c>
      <c r="I51" s="9">
        <v>8</v>
      </c>
      <c r="J51" s="9">
        <f t="shared" si="9"/>
        <v>32</v>
      </c>
      <c r="K51" s="9" t="str">
        <f>VLOOKUP(J51,'TABLA DATOS'!$A$1:$B$65,2,FALSE)</f>
        <v>ALTO</v>
      </c>
      <c r="L51" s="19" t="s">
        <v>223</v>
      </c>
      <c r="M51" s="20" t="s">
        <v>224</v>
      </c>
      <c r="N51" s="9">
        <v>2</v>
      </c>
      <c r="O51" s="9">
        <v>2</v>
      </c>
      <c r="P51" s="9">
        <f t="shared" si="10"/>
        <v>4</v>
      </c>
      <c r="Q51" s="9" t="str">
        <f>VLOOKUP(P51,'[1]TABLA DATOS'!$A$1:$B$65,2,FALSE)</f>
        <v>BAJO</v>
      </c>
      <c r="R51" s="13" t="s">
        <v>52</v>
      </c>
      <c r="S51" s="9" t="s">
        <v>274</v>
      </c>
      <c r="T51" s="9"/>
    </row>
    <row r="52" spans="1:24" ht="39.75" customHeight="1" x14ac:dyDescent="0.25">
      <c r="A52" s="61"/>
      <c r="B52" s="11" t="s">
        <v>85</v>
      </c>
      <c r="C52" s="11" t="s">
        <v>149</v>
      </c>
      <c r="D52" s="11" t="s">
        <v>151</v>
      </c>
      <c r="E52" s="11" t="s">
        <v>153</v>
      </c>
      <c r="F52" s="9" t="s">
        <v>281</v>
      </c>
      <c r="G52" s="11" t="s">
        <v>198</v>
      </c>
      <c r="H52" s="9">
        <v>4</v>
      </c>
      <c r="I52" s="9">
        <v>8</v>
      </c>
      <c r="J52" s="9">
        <f t="shared" si="9"/>
        <v>32</v>
      </c>
      <c r="K52" s="9" t="str">
        <f>VLOOKUP(J52,'TABLA DATOS'!$A$1:$B$65,2,FALSE)</f>
        <v>ALTO</v>
      </c>
      <c r="L52" s="21" t="s">
        <v>221</v>
      </c>
      <c r="M52" s="22" t="s">
        <v>230</v>
      </c>
      <c r="N52" s="9">
        <v>1</v>
      </c>
      <c r="O52" s="9">
        <v>4</v>
      </c>
      <c r="P52" s="9">
        <f t="shared" si="10"/>
        <v>4</v>
      </c>
      <c r="Q52" s="9" t="str">
        <f>VLOOKUP(P52,'[1]TABLA DATOS'!$A$1:$B$65,2,FALSE)</f>
        <v>BAJO</v>
      </c>
      <c r="R52" s="13" t="s">
        <v>51</v>
      </c>
      <c r="S52" s="9" t="s">
        <v>274</v>
      </c>
      <c r="T52" s="9"/>
    </row>
    <row r="53" spans="1:24" ht="39.75" customHeight="1" x14ac:dyDescent="0.25">
      <c r="A53" s="61"/>
      <c r="B53" s="11" t="s">
        <v>84</v>
      </c>
      <c r="C53" s="11" t="s">
        <v>149</v>
      </c>
      <c r="D53" s="11" t="s">
        <v>151</v>
      </c>
      <c r="E53" s="11" t="s">
        <v>310</v>
      </c>
      <c r="F53" s="11" t="s">
        <v>172</v>
      </c>
      <c r="G53" s="11" t="s">
        <v>205</v>
      </c>
      <c r="H53" s="9">
        <v>4</v>
      </c>
      <c r="I53" s="9">
        <v>4</v>
      </c>
      <c r="J53" s="9">
        <f t="shared" si="9"/>
        <v>16</v>
      </c>
      <c r="K53" s="9" t="str">
        <f>VLOOKUP(J53,'TABLA DATOS'!$A$1:$B$65,2,FALSE)</f>
        <v>ALTO</v>
      </c>
      <c r="L53" s="21" t="s">
        <v>223</v>
      </c>
      <c r="M53" s="22" t="s">
        <v>245</v>
      </c>
      <c r="N53" s="9">
        <v>2</v>
      </c>
      <c r="O53" s="9">
        <v>2</v>
      </c>
      <c r="P53" s="9">
        <f t="shared" si="10"/>
        <v>4</v>
      </c>
      <c r="Q53" s="9" t="str">
        <f>VLOOKUP(P53,'TABLA DATOS'!$A$1:$B$65,2,FALSE)</f>
        <v>BAJO</v>
      </c>
      <c r="R53" s="13" t="s">
        <v>52</v>
      </c>
      <c r="S53" s="9" t="s">
        <v>274</v>
      </c>
      <c r="T53" s="9"/>
    </row>
    <row r="54" spans="1:24" ht="39.75" customHeight="1" x14ac:dyDescent="0.25">
      <c r="A54" s="61"/>
      <c r="B54" s="54" t="s">
        <v>86</v>
      </c>
      <c r="C54" s="54" t="s">
        <v>149</v>
      </c>
      <c r="D54" s="54" t="s">
        <v>151</v>
      </c>
      <c r="E54" s="11" t="s">
        <v>310</v>
      </c>
      <c r="F54" s="11" t="s">
        <v>172</v>
      </c>
      <c r="G54" s="11" t="s">
        <v>205</v>
      </c>
      <c r="H54" s="9">
        <v>4</v>
      </c>
      <c r="I54" s="9">
        <v>4</v>
      </c>
      <c r="J54" s="9">
        <f t="shared" si="9"/>
        <v>16</v>
      </c>
      <c r="K54" s="9" t="str">
        <f>VLOOKUP(J54,'TABLA DATOS'!$A$1:$B$65,2,FALSE)</f>
        <v>ALTO</v>
      </c>
      <c r="L54" s="50" t="s">
        <v>246</v>
      </c>
      <c r="M54" s="48" t="s">
        <v>247</v>
      </c>
      <c r="N54" s="9">
        <v>2</v>
      </c>
      <c r="O54" s="9">
        <v>2</v>
      </c>
      <c r="P54" s="9">
        <f t="shared" si="10"/>
        <v>4</v>
      </c>
      <c r="Q54" s="9" t="str">
        <f>VLOOKUP(P54,'TABLA DATOS'!$A$1:$B$65,2,FALSE)</f>
        <v>BAJO</v>
      </c>
      <c r="R54" s="13" t="s">
        <v>52</v>
      </c>
      <c r="S54" s="42" t="s">
        <v>274</v>
      </c>
      <c r="T54" s="42"/>
    </row>
    <row r="55" spans="1:24" ht="39.75" customHeight="1" x14ac:dyDescent="0.25">
      <c r="A55" s="61"/>
      <c r="B55" s="55"/>
      <c r="C55" s="55"/>
      <c r="D55" s="55"/>
      <c r="E55" s="11" t="s">
        <v>301</v>
      </c>
      <c r="F55" s="11" t="s">
        <v>158</v>
      </c>
      <c r="G55" s="11" t="s">
        <v>199</v>
      </c>
      <c r="H55" s="9">
        <v>4</v>
      </c>
      <c r="I55" s="9">
        <v>4</v>
      </c>
      <c r="J55" s="9">
        <f t="shared" si="9"/>
        <v>16</v>
      </c>
      <c r="K55" s="9" t="str">
        <f>VLOOKUP(J55,'TABLA DATOS'!$A$1:$B$65,2,FALSE)</f>
        <v>ALTO</v>
      </c>
      <c r="L55" s="52"/>
      <c r="M55" s="53"/>
      <c r="N55" s="9">
        <v>2</v>
      </c>
      <c r="O55" s="9">
        <v>2</v>
      </c>
      <c r="P55" s="9">
        <f t="shared" si="10"/>
        <v>4</v>
      </c>
      <c r="Q55" s="9" t="str">
        <f>VLOOKUP(P55,'TABLA DATOS'!$A$1:$B$65,2,FALSE)</f>
        <v>BAJO</v>
      </c>
      <c r="R55" s="13" t="s">
        <v>52</v>
      </c>
      <c r="S55" s="43"/>
      <c r="T55" s="43"/>
    </row>
    <row r="56" spans="1:24" ht="39.75" customHeight="1" x14ac:dyDescent="0.25">
      <c r="A56" s="61"/>
      <c r="B56" s="66"/>
      <c r="C56" s="66"/>
      <c r="D56" s="66"/>
      <c r="E56" s="11" t="s">
        <v>302</v>
      </c>
      <c r="F56" s="11" t="s">
        <v>174</v>
      </c>
      <c r="G56" s="12" t="s">
        <v>228</v>
      </c>
      <c r="H56" s="9">
        <v>4</v>
      </c>
      <c r="I56" s="9">
        <v>8</v>
      </c>
      <c r="J56" s="9">
        <f t="shared" si="9"/>
        <v>32</v>
      </c>
      <c r="K56" s="9" t="str">
        <f>VLOOKUP(J56,'TABLA DATOS'!$A$1:$B$65,2,FALSE)</f>
        <v>ALTO</v>
      </c>
      <c r="L56" s="51"/>
      <c r="M56" s="49"/>
      <c r="N56" s="9">
        <v>2</v>
      </c>
      <c r="O56" s="9">
        <v>2</v>
      </c>
      <c r="P56" s="9">
        <f t="shared" si="10"/>
        <v>4</v>
      </c>
      <c r="Q56" s="9" t="str">
        <f>VLOOKUP(P56,'[1]TABLA DATOS'!$A$1:$B$65,2,FALSE)</f>
        <v>BAJO</v>
      </c>
      <c r="R56" s="13" t="s">
        <v>52</v>
      </c>
      <c r="S56" s="44"/>
      <c r="T56" s="44"/>
    </row>
    <row r="57" spans="1:24" ht="39.75" customHeight="1" x14ac:dyDescent="0.25">
      <c r="A57" s="61"/>
      <c r="B57" s="54" t="s">
        <v>87</v>
      </c>
      <c r="C57" s="54" t="s">
        <v>149</v>
      </c>
      <c r="D57" s="54" t="s">
        <v>151</v>
      </c>
      <c r="E57" s="11" t="s">
        <v>301</v>
      </c>
      <c r="F57" s="11" t="s">
        <v>158</v>
      </c>
      <c r="G57" s="11" t="s">
        <v>199</v>
      </c>
      <c r="H57" s="9">
        <v>4</v>
      </c>
      <c r="I57" s="9">
        <v>4</v>
      </c>
      <c r="J57" s="9">
        <f t="shared" si="9"/>
        <v>16</v>
      </c>
      <c r="K57" s="9" t="str">
        <f>VLOOKUP(J57,'TABLA DATOS'!$A$1:$B$65,2,FALSE)</f>
        <v>ALTO</v>
      </c>
      <c r="L57" s="50" t="s">
        <v>223</v>
      </c>
      <c r="M57" s="48" t="s">
        <v>224</v>
      </c>
      <c r="N57" s="9">
        <v>2</v>
      </c>
      <c r="O57" s="9">
        <v>2</v>
      </c>
      <c r="P57" s="9">
        <f t="shared" si="10"/>
        <v>4</v>
      </c>
      <c r="Q57" s="9" t="str">
        <f>VLOOKUP(P57,'TABLA DATOS'!$A$1:$B$65,2,FALSE)</f>
        <v>BAJO</v>
      </c>
      <c r="R57" s="13" t="s">
        <v>52</v>
      </c>
      <c r="S57" s="42" t="s">
        <v>274</v>
      </c>
      <c r="T57" s="42"/>
    </row>
    <row r="58" spans="1:24" ht="39.75" customHeight="1" x14ac:dyDescent="0.25">
      <c r="A58" s="73"/>
      <c r="B58" s="66"/>
      <c r="C58" s="66"/>
      <c r="D58" s="66"/>
      <c r="E58" s="11" t="s">
        <v>302</v>
      </c>
      <c r="F58" s="11" t="s">
        <v>174</v>
      </c>
      <c r="G58" s="12" t="s">
        <v>228</v>
      </c>
      <c r="H58" s="9">
        <v>4</v>
      </c>
      <c r="I58" s="9">
        <v>8</v>
      </c>
      <c r="J58" s="9">
        <f t="shared" si="9"/>
        <v>32</v>
      </c>
      <c r="K58" s="9" t="str">
        <f>VLOOKUP(J58,'TABLA DATOS'!$A$1:$B$65,2,FALSE)</f>
        <v>ALTO</v>
      </c>
      <c r="L58" s="51"/>
      <c r="M58" s="49"/>
      <c r="N58" s="9">
        <v>2</v>
      </c>
      <c r="O58" s="9">
        <v>2</v>
      </c>
      <c r="P58" s="9">
        <f t="shared" si="10"/>
        <v>4</v>
      </c>
      <c r="Q58" s="9" t="str">
        <f>VLOOKUP(P58,'[1]TABLA DATOS'!$A$1:$B$65,2,FALSE)</f>
        <v>BAJO</v>
      </c>
      <c r="R58" s="13" t="s">
        <v>52</v>
      </c>
      <c r="S58" s="44"/>
      <c r="T58" s="44"/>
    </row>
    <row r="59" spans="1:24" ht="39.75" customHeight="1" x14ac:dyDescent="0.25">
      <c r="A59" s="60" t="s">
        <v>103</v>
      </c>
      <c r="B59" s="11" t="s">
        <v>89</v>
      </c>
      <c r="C59" s="11" t="s">
        <v>149</v>
      </c>
      <c r="D59" s="11" t="s">
        <v>151</v>
      </c>
      <c r="E59" s="11" t="s">
        <v>153</v>
      </c>
      <c r="F59" s="9" t="s">
        <v>281</v>
      </c>
      <c r="G59" s="11" t="s">
        <v>198</v>
      </c>
      <c r="H59" s="9">
        <v>4</v>
      </c>
      <c r="I59" s="9">
        <v>8</v>
      </c>
      <c r="J59" s="9">
        <f t="shared" si="9"/>
        <v>32</v>
      </c>
      <c r="K59" s="9" t="str">
        <f>VLOOKUP(J59,'TABLA DATOS'!$A$1:$B$65,2,FALSE)</f>
        <v>ALTO</v>
      </c>
      <c r="L59" s="21" t="s">
        <v>221</v>
      </c>
      <c r="M59" s="22" t="s">
        <v>230</v>
      </c>
      <c r="N59" s="9">
        <v>1</v>
      </c>
      <c r="O59" s="9">
        <v>4</v>
      </c>
      <c r="P59" s="9">
        <f t="shared" si="10"/>
        <v>4</v>
      </c>
      <c r="Q59" s="9" t="str">
        <f>VLOOKUP(P59,'[1]TABLA DATOS'!$A$1:$B$65,2,FALSE)</f>
        <v>BAJO</v>
      </c>
      <c r="R59" s="13" t="s">
        <v>51</v>
      </c>
      <c r="S59" s="30" t="s">
        <v>274</v>
      </c>
      <c r="T59" s="9"/>
    </row>
    <row r="60" spans="1:24" ht="39.75" customHeight="1" x14ac:dyDescent="0.25">
      <c r="A60" s="61"/>
      <c r="B60" s="54" t="s">
        <v>88</v>
      </c>
      <c r="C60" s="54" t="s">
        <v>149</v>
      </c>
      <c r="D60" s="54" t="s">
        <v>151</v>
      </c>
      <c r="E60" s="11" t="s">
        <v>334</v>
      </c>
      <c r="F60" s="11" t="s">
        <v>175</v>
      </c>
      <c r="G60" s="11" t="s">
        <v>209</v>
      </c>
      <c r="H60" s="9">
        <v>4</v>
      </c>
      <c r="I60" s="9">
        <v>4</v>
      </c>
      <c r="J60" s="9">
        <f t="shared" si="9"/>
        <v>16</v>
      </c>
      <c r="K60" s="9" t="str">
        <f>VLOOKUP(J60,'TABLA DATOS'!$A$1:$B$65,2,FALSE)</f>
        <v>ALTO</v>
      </c>
      <c r="L60" s="50" t="s">
        <v>249</v>
      </c>
      <c r="M60" s="48" t="s">
        <v>254</v>
      </c>
      <c r="N60" s="9">
        <v>2</v>
      </c>
      <c r="O60" s="9">
        <v>2</v>
      </c>
      <c r="P60" s="9">
        <f t="shared" si="10"/>
        <v>4</v>
      </c>
      <c r="Q60" s="9" t="str">
        <f>VLOOKUP(P60,'TABLA DATOS'!$A$1:$B$65,2,FALSE)</f>
        <v>BAJO</v>
      </c>
      <c r="R60" s="13" t="s">
        <v>52</v>
      </c>
      <c r="S60" s="42" t="s">
        <v>275</v>
      </c>
      <c r="T60" s="42" t="s">
        <v>277</v>
      </c>
    </row>
    <row r="61" spans="1:24" ht="39.75" customHeight="1" x14ac:dyDescent="0.25">
      <c r="A61" s="61"/>
      <c r="B61" s="55"/>
      <c r="C61" s="55"/>
      <c r="D61" s="55"/>
      <c r="E61" s="11" t="s">
        <v>176</v>
      </c>
      <c r="F61" s="11" t="s">
        <v>311</v>
      </c>
      <c r="G61" s="11" t="s">
        <v>201</v>
      </c>
      <c r="H61" s="9">
        <v>4</v>
      </c>
      <c r="I61" s="9">
        <v>8</v>
      </c>
      <c r="J61" s="9">
        <f t="shared" si="9"/>
        <v>32</v>
      </c>
      <c r="K61" s="9" t="str">
        <f>VLOOKUP(J61,'TABLA DATOS'!$A$1:$B$65,2,FALSE)</f>
        <v>ALTO</v>
      </c>
      <c r="L61" s="52"/>
      <c r="M61" s="53"/>
      <c r="N61" s="9">
        <v>2</v>
      </c>
      <c r="O61" s="9">
        <v>2</v>
      </c>
      <c r="P61" s="9">
        <f t="shared" si="10"/>
        <v>4</v>
      </c>
      <c r="Q61" s="9" t="str">
        <f>VLOOKUP(P61,'TABLA DATOS'!$A$1:$B$65,2,FALSE)</f>
        <v>BAJO</v>
      </c>
      <c r="R61" s="13" t="s">
        <v>51</v>
      </c>
      <c r="S61" s="43"/>
      <c r="T61" s="43"/>
    </row>
    <row r="62" spans="1:24" ht="39.75" customHeight="1" x14ac:dyDescent="0.25">
      <c r="A62" s="61"/>
      <c r="B62" s="66"/>
      <c r="C62" s="66"/>
      <c r="D62" s="66"/>
      <c r="E62" s="11" t="s">
        <v>335</v>
      </c>
      <c r="F62" s="11" t="s">
        <v>177</v>
      </c>
      <c r="G62" s="11" t="s">
        <v>206</v>
      </c>
      <c r="H62" s="9">
        <v>4</v>
      </c>
      <c r="I62" s="9">
        <v>4</v>
      </c>
      <c r="J62" s="9">
        <f t="shared" si="9"/>
        <v>16</v>
      </c>
      <c r="K62" s="9" t="str">
        <f>VLOOKUP(J62,'TABLA DATOS'!$A$1:$B$65,2,FALSE)</f>
        <v>ALTO</v>
      </c>
      <c r="L62" s="51"/>
      <c r="M62" s="49"/>
      <c r="N62" s="9">
        <v>2</v>
      </c>
      <c r="O62" s="9">
        <v>4</v>
      </c>
      <c r="P62" s="9">
        <f t="shared" si="10"/>
        <v>8</v>
      </c>
      <c r="Q62" s="9" t="str">
        <f>VLOOKUP(P62,'TABLA DATOS'!$A$1:$B$65,2,FALSE)</f>
        <v>MEDIO</v>
      </c>
      <c r="R62" s="13" t="s">
        <v>52</v>
      </c>
      <c r="S62" s="44"/>
      <c r="T62" s="44"/>
      <c r="U62">
        <f t="shared" si="2"/>
        <v>0</v>
      </c>
      <c r="V62">
        <f>H62*I62*U62</f>
        <v>0</v>
      </c>
      <c r="W62" t="e">
        <f>IF(V62&lt;#REF!,#REF!,IF(V62&gt;#REF!,$X$3,#REF!))</f>
        <v>#REF!</v>
      </c>
      <c r="X62" t="e">
        <f t="shared" si="3"/>
        <v>#REF!</v>
      </c>
    </row>
    <row r="63" spans="1:24" ht="39.75" customHeight="1" x14ac:dyDescent="0.25">
      <c r="A63" s="61"/>
      <c r="B63" s="54" t="s">
        <v>99</v>
      </c>
      <c r="C63" s="54" t="s">
        <v>149</v>
      </c>
      <c r="D63" s="54" t="s">
        <v>151</v>
      </c>
      <c r="E63" s="11" t="s">
        <v>334</v>
      </c>
      <c r="F63" s="11" t="s">
        <v>175</v>
      </c>
      <c r="G63" s="11" t="s">
        <v>209</v>
      </c>
      <c r="H63" s="9">
        <v>4</v>
      </c>
      <c r="I63" s="9">
        <v>4</v>
      </c>
      <c r="J63" s="9">
        <f t="shared" si="9"/>
        <v>16</v>
      </c>
      <c r="K63" s="9" t="str">
        <f>VLOOKUP(J63,'TABLA DATOS'!$A$1:$B$65,2,FALSE)</f>
        <v>ALTO</v>
      </c>
      <c r="L63" s="50" t="s">
        <v>249</v>
      </c>
      <c r="M63" s="48" t="s">
        <v>254</v>
      </c>
      <c r="N63" s="9">
        <v>2</v>
      </c>
      <c r="O63" s="9">
        <v>2</v>
      </c>
      <c r="P63" s="9">
        <f t="shared" si="10"/>
        <v>4</v>
      </c>
      <c r="Q63" s="9" t="str">
        <f>VLOOKUP(P63,'TABLA DATOS'!$A$1:$B$65,2,FALSE)</f>
        <v>BAJO</v>
      </c>
      <c r="R63" s="13" t="s">
        <v>52</v>
      </c>
      <c r="S63" s="42" t="s">
        <v>275</v>
      </c>
      <c r="T63" s="42" t="s">
        <v>277</v>
      </c>
    </row>
    <row r="64" spans="1:24" ht="39.75" customHeight="1" x14ac:dyDescent="0.25">
      <c r="A64" s="61"/>
      <c r="B64" s="55"/>
      <c r="C64" s="55"/>
      <c r="D64" s="55"/>
      <c r="E64" s="11" t="s">
        <v>176</v>
      </c>
      <c r="F64" s="11" t="s">
        <v>311</v>
      </c>
      <c r="G64" s="11" t="s">
        <v>201</v>
      </c>
      <c r="H64" s="9">
        <v>4</v>
      </c>
      <c r="I64" s="9">
        <v>8</v>
      </c>
      <c r="J64" s="9">
        <f t="shared" si="9"/>
        <v>32</v>
      </c>
      <c r="K64" s="9" t="str">
        <f>VLOOKUP(J64,'TABLA DATOS'!$A$1:$B$65,2,FALSE)</f>
        <v>ALTO</v>
      </c>
      <c r="L64" s="52"/>
      <c r="M64" s="53"/>
      <c r="N64" s="9">
        <v>2</v>
      </c>
      <c r="O64" s="9">
        <v>2</v>
      </c>
      <c r="P64" s="9">
        <f t="shared" si="10"/>
        <v>4</v>
      </c>
      <c r="Q64" s="9" t="str">
        <f>VLOOKUP(P64,'TABLA DATOS'!$A$1:$B$65,2,FALSE)</f>
        <v>BAJO</v>
      </c>
      <c r="R64" s="13" t="s">
        <v>51</v>
      </c>
      <c r="S64" s="43"/>
      <c r="T64" s="43"/>
    </row>
    <row r="65" spans="1:20" ht="39.75" customHeight="1" x14ac:dyDescent="0.25">
      <c r="A65" s="61"/>
      <c r="B65" s="66"/>
      <c r="C65" s="66"/>
      <c r="D65" s="66"/>
      <c r="E65" s="11" t="s">
        <v>335</v>
      </c>
      <c r="F65" s="11" t="s">
        <v>177</v>
      </c>
      <c r="G65" s="11" t="s">
        <v>206</v>
      </c>
      <c r="H65" s="9">
        <v>4</v>
      </c>
      <c r="I65" s="9">
        <v>4</v>
      </c>
      <c r="J65" s="9">
        <f t="shared" si="9"/>
        <v>16</v>
      </c>
      <c r="K65" s="9" t="str">
        <f>VLOOKUP(J65,'TABLA DATOS'!$A$1:$B$65,2,FALSE)</f>
        <v>ALTO</v>
      </c>
      <c r="L65" s="51"/>
      <c r="M65" s="49"/>
      <c r="N65" s="9">
        <v>2</v>
      </c>
      <c r="O65" s="9">
        <v>4</v>
      </c>
      <c r="P65" s="9">
        <f t="shared" si="10"/>
        <v>8</v>
      </c>
      <c r="Q65" s="9" t="str">
        <f>VLOOKUP(P65,'TABLA DATOS'!$A$1:$B$65,2,FALSE)</f>
        <v>MEDIO</v>
      </c>
      <c r="R65" s="13" t="s">
        <v>52</v>
      </c>
      <c r="S65" s="44"/>
      <c r="T65" s="44"/>
    </row>
    <row r="66" spans="1:20" ht="39.75" customHeight="1" x14ac:dyDescent="0.25">
      <c r="A66" s="61"/>
      <c r="B66" s="54" t="s">
        <v>98</v>
      </c>
      <c r="C66" s="54" t="s">
        <v>149</v>
      </c>
      <c r="D66" s="54" t="s">
        <v>151</v>
      </c>
      <c r="E66" s="11" t="s">
        <v>178</v>
      </c>
      <c r="F66" s="11" t="s">
        <v>306</v>
      </c>
      <c r="G66" s="11" t="s">
        <v>200</v>
      </c>
      <c r="H66" s="9">
        <v>4</v>
      </c>
      <c r="I66" s="9">
        <v>4</v>
      </c>
      <c r="J66" s="9">
        <f t="shared" si="9"/>
        <v>16</v>
      </c>
      <c r="K66" s="9" t="str">
        <f>VLOOKUP(J66,'TABLA DATOS'!$A$1:$B$65,2,FALSE)</f>
        <v>ALTO</v>
      </c>
      <c r="L66" s="50" t="s">
        <v>248</v>
      </c>
      <c r="M66" s="48" t="s">
        <v>224</v>
      </c>
      <c r="N66" s="9">
        <v>1</v>
      </c>
      <c r="O66" s="9">
        <v>4</v>
      </c>
      <c r="P66" s="9">
        <f t="shared" si="10"/>
        <v>4</v>
      </c>
      <c r="Q66" s="9" t="str">
        <f>VLOOKUP(P66,'[1]TABLA DATOS'!$A$1:$B$65,2,FALSE)</f>
        <v>BAJO</v>
      </c>
      <c r="R66" s="13" t="s">
        <v>52</v>
      </c>
      <c r="S66" s="42" t="s">
        <v>274</v>
      </c>
      <c r="T66" s="42"/>
    </row>
    <row r="67" spans="1:20" ht="39.75" customHeight="1" x14ac:dyDescent="0.25">
      <c r="A67" s="61"/>
      <c r="B67" s="66"/>
      <c r="C67" s="66"/>
      <c r="D67" s="66"/>
      <c r="E67" s="11" t="s">
        <v>302</v>
      </c>
      <c r="F67" s="11" t="s">
        <v>174</v>
      </c>
      <c r="G67" s="12" t="s">
        <v>228</v>
      </c>
      <c r="H67" s="9">
        <v>4</v>
      </c>
      <c r="I67" s="9">
        <v>8</v>
      </c>
      <c r="J67" s="9">
        <f t="shared" si="9"/>
        <v>32</v>
      </c>
      <c r="K67" s="9" t="str">
        <f>VLOOKUP(J67,'TABLA DATOS'!$A$1:$B$65,2,FALSE)</f>
        <v>ALTO</v>
      </c>
      <c r="L67" s="51"/>
      <c r="M67" s="49"/>
      <c r="N67" s="9">
        <v>2</v>
      </c>
      <c r="O67" s="9">
        <v>2</v>
      </c>
      <c r="P67" s="9">
        <f t="shared" si="10"/>
        <v>4</v>
      </c>
      <c r="Q67" s="9" t="str">
        <f>VLOOKUP(P67,'[1]TABLA DATOS'!$A$1:$B$65,2,FALSE)</f>
        <v>BAJO</v>
      </c>
      <c r="R67" s="13" t="s">
        <v>52</v>
      </c>
      <c r="S67" s="44"/>
      <c r="T67" s="44"/>
    </row>
    <row r="68" spans="1:20" ht="39.75" customHeight="1" x14ac:dyDescent="0.25">
      <c r="A68" s="61"/>
      <c r="B68" s="11" t="s">
        <v>90</v>
      </c>
      <c r="C68" s="11" t="s">
        <v>149</v>
      </c>
      <c r="D68" s="11" t="s">
        <v>151</v>
      </c>
      <c r="E68" s="11" t="s">
        <v>153</v>
      </c>
      <c r="F68" s="9" t="s">
        <v>281</v>
      </c>
      <c r="G68" s="11" t="s">
        <v>198</v>
      </c>
      <c r="H68" s="9">
        <v>4</v>
      </c>
      <c r="I68" s="9">
        <v>8</v>
      </c>
      <c r="J68" s="9">
        <f t="shared" si="9"/>
        <v>32</v>
      </c>
      <c r="K68" s="9" t="str">
        <f>VLOOKUP(J68,'TABLA DATOS'!$A$1:$B$65,2,FALSE)</f>
        <v>ALTO</v>
      </c>
      <c r="L68" s="21" t="s">
        <v>221</v>
      </c>
      <c r="M68" s="22" t="s">
        <v>230</v>
      </c>
      <c r="N68" s="9">
        <v>1</v>
      </c>
      <c r="O68" s="9">
        <v>4</v>
      </c>
      <c r="P68" s="9">
        <f t="shared" si="10"/>
        <v>4</v>
      </c>
      <c r="Q68" s="9" t="str">
        <f>VLOOKUP(P68,'[1]TABLA DATOS'!$A$1:$B$65,2,FALSE)</f>
        <v>BAJO</v>
      </c>
      <c r="R68" s="13" t="s">
        <v>51</v>
      </c>
      <c r="S68" s="9" t="s">
        <v>274</v>
      </c>
      <c r="T68" s="9"/>
    </row>
    <row r="69" spans="1:20" ht="39.75" customHeight="1" x14ac:dyDescent="0.25">
      <c r="A69" s="61"/>
      <c r="B69" s="54" t="s">
        <v>104</v>
      </c>
      <c r="C69" s="11" t="s">
        <v>149</v>
      </c>
      <c r="D69" s="11" t="s">
        <v>151</v>
      </c>
      <c r="E69" s="3" t="s">
        <v>314</v>
      </c>
      <c r="F69" s="11" t="s">
        <v>179</v>
      </c>
      <c r="G69" s="11" t="s">
        <v>209</v>
      </c>
      <c r="H69" s="9">
        <v>4</v>
      </c>
      <c r="I69" s="9">
        <v>4</v>
      </c>
      <c r="J69" s="9">
        <f t="shared" si="9"/>
        <v>16</v>
      </c>
      <c r="K69" s="9" t="str">
        <f>VLOOKUP(J69,'TABLA DATOS'!$A$1:$B$65,2,FALSE)</f>
        <v>ALTO</v>
      </c>
      <c r="L69" s="50" t="s">
        <v>250</v>
      </c>
      <c r="M69" s="48" t="s">
        <v>251</v>
      </c>
      <c r="N69" s="9">
        <v>2</v>
      </c>
      <c r="O69" s="9">
        <v>2</v>
      </c>
      <c r="P69" s="9">
        <f t="shared" si="10"/>
        <v>4</v>
      </c>
      <c r="Q69" s="9" t="str">
        <f>VLOOKUP(P69,'TABLA DATOS'!$A$1:$B$65,2,FALSE)</f>
        <v>BAJO</v>
      </c>
      <c r="R69" s="13" t="s">
        <v>52</v>
      </c>
      <c r="S69" s="42" t="s">
        <v>274</v>
      </c>
      <c r="T69" s="42"/>
    </row>
    <row r="70" spans="1:20" ht="39.75" customHeight="1" x14ac:dyDescent="0.25">
      <c r="A70" s="61"/>
      <c r="B70" s="66"/>
      <c r="C70" s="11" t="s">
        <v>149</v>
      </c>
      <c r="D70" s="11" t="s">
        <v>151</v>
      </c>
      <c r="E70" s="11" t="s">
        <v>180</v>
      </c>
      <c r="F70" s="11" t="s">
        <v>312</v>
      </c>
      <c r="G70" s="11" t="s">
        <v>287</v>
      </c>
      <c r="H70" s="9">
        <v>4</v>
      </c>
      <c r="I70" s="9">
        <v>8</v>
      </c>
      <c r="J70" s="9">
        <f t="shared" si="9"/>
        <v>32</v>
      </c>
      <c r="K70" s="9" t="str">
        <f>VLOOKUP(J70,'TABLA DATOS'!$A$1:$B$65,2,FALSE)</f>
        <v>ALTO</v>
      </c>
      <c r="L70" s="51"/>
      <c r="M70" s="49"/>
      <c r="N70" s="9">
        <v>1</v>
      </c>
      <c r="O70" s="9">
        <v>4</v>
      </c>
      <c r="P70" s="9">
        <f t="shared" si="10"/>
        <v>4</v>
      </c>
      <c r="Q70" s="9" t="str">
        <f>VLOOKUP(P70,'[1]TABLA DATOS'!$A$1:$B$65,2,FALSE)</f>
        <v>BAJO</v>
      </c>
      <c r="R70" s="13" t="s">
        <v>51</v>
      </c>
      <c r="S70" s="44"/>
      <c r="T70" s="44"/>
    </row>
    <row r="71" spans="1:20" ht="39.75" customHeight="1" x14ac:dyDescent="0.25">
      <c r="A71" s="61"/>
      <c r="B71" s="54" t="s">
        <v>184</v>
      </c>
      <c r="C71" s="54" t="s">
        <v>149</v>
      </c>
      <c r="D71" s="54" t="s">
        <v>151</v>
      </c>
      <c r="E71" s="11" t="s">
        <v>337</v>
      </c>
      <c r="F71" s="11" t="s">
        <v>181</v>
      </c>
      <c r="G71" s="11" t="s">
        <v>209</v>
      </c>
      <c r="H71" s="9">
        <v>4</v>
      </c>
      <c r="I71" s="9">
        <v>4</v>
      </c>
      <c r="J71" s="9">
        <f t="shared" si="9"/>
        <v>16</v>
      </c>
      <c r="K71" s="9" t="str">
        <f>VLOOKUP(J71,'TABLA DATOS'!$A$1:$B$65,2,FALSE)</f>
        <v>ALTO</v>
      </c>
      <c r="L71" s="50" t="s">
        <v>252</v>
      </c>
      <c r="M71" s="48" t="s">
        <v>253</v>
      </c>
      <c r="N71" s="9">
        <v>2</v>
      </c>
      <c r="O71" s="9">
        <v>2</v>
      </c>
      <c r="P71" s="9">
        <f t="shared" si="10"/>
        <v>4</v>
      </c>
      <c r="Q71" s="9" t="str">
        <f>VLOOKUP(P71,'TABLA DATOS'!$A$1:$B$65,2,FALSE)</f>
        <v>BAJO</v>
      </c>
      <c r="R71" s="13" t="s">
        <v>52</v>
      </c>
      <c r="S71" s="42" t="s">
        <v>275</v>
      </c>
      <c r="T71" s="42" t="s">
        <v>277</v>
      </c>
    </row>
    <row r="72" spans="1:20" ht="39.75" customHeight="1" x14ac:dyDescent="0.25">
      <c r="A72" s="61"/>
      <c r="B72" s="55"/>
      <c r="C72" s="55"/>
      <c r="D72" s="55"/>
      <c r="E72" s="11" t="s">
        <v>182</v>
      </c>
      <c r="F72" s="11" t="s">
        <v>325</v>
      </c>
      <c r="G72" s="11" t="s">
        <v>154</v>
      </c>
      <c r="H72" s="9">
        <v>4</v>
      </c>
      <c r="I72" s="9">
        <v>4</v>
      </c>
      <c r="J72" s="9">
        <f t="shared" si="9"/>
        <v>16</v>
      </c>
      <c r="K72" s="9" t="str">
        <f>VLOOKUP(J72,'TABLA DATOS'!$A$1:$B$65,2,FALSE)</f>
        <v>ALTO</v>
      </c>
      <c r="L72" s="52"/>
      <c r="M72" s="53"/>
      <c r="N72" s="9">
        <v>1</v>
      </c>
      <c r="O72" s="9">
        <v>4</v>
      </c>
      <c r="P72" s="9">
        <f t="shared" si="10"/>
        <v>4</v>
      </c>
      <c r="Q72" s="9" t="str">
        <f>VLOOKUP(P72,'[1]TABLA DATOS'!$A$1:$B$65,2,FALSE)</f>
        <v>BAJO</v>
      </c>
      <c r="R72" s="13" t="s">
        <v>52</v>
      </c>
      <c r="S72" s="43"/>
      <c r="T72" s="43"/>
    </row>
    <row r="73" spans="1:20" ht="39.75" customHeight="1" x14ac:dyDescent="0.25">
      <c r="A73" s="61"/>
      <c r="B73" s="55"/>
      <c r="C73" s="55"/>
      <c r="D73" s="55"/>
      <c r="E73" s="11" t="s">
        <v>183</v>
      </c>
      <c r="F73" s="11" t="s">
        <v>329</v>
      </c>
      <c r="G73" s="11" t="s">
        <v>154</v>
      </c>
      <c r="H73" s="9">
        <v>4</v>
      </c>
      <c r="I73" s="9">
        <v>8</v>
      </c>
      <c r="J73" s="9">
        <f t="shared" si="9"/>
        <v>32</v>
      </c>
      <c r="K73" s="9" t="str">
        <f>VLOOKUP(J73,'TABLA DATOS'!$A$1:$B$65,2,FALSE)</f>
        <v>ALTO</v>
      </c>
      <c r="L73" s="52"/>
      <c r="M73" s="53"/>
      <c r="N73" s="9">
        <v>1</v>
      </c>
      <c r="O73" s="9">
        <v>4</v>
      </c>
      <c r="P73" s="9">
        <f t="shared" si="10"/>
        <v>4</v>
      </c>
      <c r="Q73" s="9" t="str">
        <f>VLOOKUP(P73,'[1]TABLA DATOS'!$A$1:$B$65,2,FALSE)</f>
        <v>BAJO</v>
      </c>
      <c r="R73" s="13" t="s">
        <v>51</v>
      </c>
      <c r="S73" s="43"/>
      <c r="T73" s="43"/>
    </row>
    <row r="74" spans="1:20" ht="39.75" customHeight="1" x14ac:dyDescent="0.25">
      <c r="A74" s="61"/>
      <c r="B74" s="66"/>
      <c r="C74" s="66"/>
      <c r="D74" s="66"/>
      <c r="E74" s="11" t="s">
        <v>335</v>
      </c>
      <c r="F74" s="11" t="s">
        <v>177</v>
      </c>
      <c r="G74" s="11" t="s">
        <v>206</v>
      </c>
      <c r="H74" s="9">
        <v>4</v>
      </c>
      <c r="I74" s="9">
        <v>4</v>
      </c>
      <c r="J74" s="9">
        <f t="shared" si="9"/>
        <v>16</v>
      </c>
      <c r="K74" s="9" t="str">
        <f>VLOOKUP(J74,'TABLA DATOS'!$A$1:$B$65,2,FALSE)</f>
        <v>ALTO</v>
      </c>
      <c r="L74" s="51"/>
      <c r="M74" s="49"/>
      <c r="N74" s="9">
        <v>2</v>
      </c>
      <c r="O74" s="9">
        <v>4</v>
      </c>
      <c r="P74" s="9">
        <f t="shared" si="10"/>
        <v>8</v>
      </c>
      <c r="Q74" s="9" t="str">
        <f>VLOOKUP(P74,'TABLA DATOS'!$A$1:$B$65,2,FALSE)</f>
        <v>MEDIO</v>
      </c>
      <c r="R74" s="13" t="s">
        <v>52</v>
      </c>
      <c r="S74" s="44"/>
      <c r="T74" s="44"/>
    </row>
    <row r="75" spans="1:20" ht="39.75" customHeight="1" x14ac:dyDescent="0.25">
      <c r="A75" s="61"/>
      <c r="B75" s="11" t="s">
        <v>91</v>
      </c>
      <c r="C75" s="11" t="s">
        <v>149</v>
      </c>
      <c r="D75" s="11" t="s">
        <v>151</v>
      </c>
      <c r="E75" s="11" t="s">
        <v>282</v>
      </c>
      <c r="F75" s="11" t="s">
        <v>313</v>
      </c>
      <c r="G75" s="11" t="s">
        <v>198</v>
      </c>
      <c r="H75" s="9">
        <v>4</v>
      </c>
      <c r="I75" s="9">
        <v>8</v>
      </c>
      <c r="J75" s="9">
        <f t="shared" si="9"/>
        <v>32</v>
      </c>
      <c r="K75" s="9" t="str">
        <f>VLOOKUP(J75,'TABLA DATOS'!$A$1:$B$65,2,FALSE)</f>
        <v>ALTO</v>
      </c>
      <c r="L75" s="21" t="s">
        <v>255</v>
      </c>
      <c r="M75" s="22" t="s">
        <v>256</v>
      </c>
      <c r="N75" s="9">
        <v>1</v>
      </c>
      <c r="O75" s="9">
        <v>4</v>
      </c>
      <c r="P75" s="9">
        <f t="shared" si="10"/>
        <v>4</v>
      </c>
      <c r="Q75" s="9" t="str">
        <f>VLOOKUP(P75,'[1]TABLA DATOS'!$A$1:$B$65,2,FALSE)</f>
        <v>BAJO</v>
      </c>
      <c r="R75" s="13" t="s">
        <v>51</v>
      </c>
      <c r="S75" s="30" t="s">
        <v>274</v>
      </c>
      <c r="T75" s="9"/>
    </row>
    <row r="76" spans="1:20" ht="39.75" customHeight="1" x14ac:dyDescent="0.25">
      <c r="A76" s="61"/>
      <c r="B76" s="54" t="s">
        <v>92</v>
      </c>
      <c r="C76" s="54" t="s">
        <v>149</v>
      </c>
      <c r="D76" s="54" t="s">
        <v>151</v>
      </c>
      <c r="E76" s="11" t="s">
        <v>334</v>
      </c>
      <c r="F76" s="11" t="s">
        <v>175</v>
      </c>
      <c r="G76" s="11" t="s">
        <v>209</v>
      </c>
      <c r="H76" s="9">
        <v>4</v>
      </c>
      <c r="I76" s="9">
        <v>4</v>
      </c>
      <c r="J76" s="9">
        <f t="shared" si="9"/>
        <v>16</v>
      </c>
      <c r="K76" s="9" t="str">
        <f>VLOOKUP(J76,'TABLA DATOS'!$A$1:$B$65,2,FALSE)</f>
        <v>ALTO</v>
      </c>
      <c r="L76" s="50" t="s">
        <v>249</v>
      </c>
      <c r="M76" s="48" t="s">
        <v>254</v>
      </c>
      <c r="N76" s="9">
        <v>2</v>
      </c>
      <c r="O76" s="9">
        <v>2</v>
      </c>
      <c r="P76" s="9">
        <f t="shared" si="10"/>
        <v>4</v>
      </c>
      <c r="Q76" s="9" t="str">
        <f>VLOOKUP(P76,'TABLA DATOS'!$A$1:$B$65,2,FALSE)</f>
        <v>BAJO</v>
      </c>
      <c r="R76" s="13" t="s">
        <v>52</v>
      </c>
      <c r="S76" s="41" t="s">
        <v>275</v>
      </c>
      <c r="T76" s="41" t="s">
        <v>277</v>
      </c>
    </row>
    <row r="77" spans="1:20" ht="39.75" customHeight="1" x14ac:dyDescent="0.25">
      <c r="A77" s="61"/>
      <c r="B77" s="55"/>
      <c r="C77" s="55"/>
      <c r="D77" s="55"/>
      <c r="E77" s="11" t="s">
        <v>176</v>
      </c>
      <c r="F77" s="11" t="s">
        <v>311</v>
      </c>
      <c r="G77" s="11" t="s">
        <v>201</v>
      </c>
      <c r="H77" s="9">
        <v>4</v>
      </c>
      <c r="I77" s="9">
        <v>8</v>
      </c>
      <c r="J77" s="9">
        <f t="shared" si="9"/>
        <v>32</v>
      </c>
      <c r="K77" s="9" t="str">
        <f>VLOOKUP(J77,'TABLA DATOS'!$A$1:$B$65,2,FALSE)</f>
        <v>ALTO</v>
      </c>
      <c r="L77" s="52"/>
      <c r="M77" s="53"/>
      <c r="N77" s="9">
        <v>2</v>
      </c>
      <c r="O77" s="9">
        <v>2</v>
      </c>
      <c r="P77" s="9">
        <f t="shared" si="10"/>
        <v>4</v>
      </c>
      <c r="Q77" s="9" t="str">
        <f>VLOOKUP(P77,'TABLA DATOS'!$A$1:$B$65,2,FALSE)</f>
        <v>BAJO</v>
      </c>
      <c r="R77" s="13" t="s">
        <v>51</v>
      </c>
      <c r="S77" s="41"/>
      <c r="T77" s="41"/>
    </row>
    <row r="78" spans="1:20" ht="39.75" customHeight="1" x14ac:dyDescent="0.25">
      <c r="A78" s="61"/>
      <c r="B78" s="66"/>
      <c r="C78" s="66"/>
      <c r="D78" s="66"/>
      <c r="E78" s="11" t="s">
        <v>335</v>
      </c>
      <c r="F78" s="11" t="s">
        <v>177</v>
      </c>
      <c r="G78" s="11" t="s">
        <v>206</v>
      </c>
      <c r="H78" s="9">
        <v>4</v>
      </c>
      <c r="I78" s="9">
        <v>4</v>
      </c>
      <c r="J78" s="9">
        <f t="shared" ref="J78:J142" si="11">H78*I78</f>
        <v>16</v>
      </c>
      <c r="K78" s="9" t="str">
        <f>VLOOKUP(J78,'TABLA DATOS'!$A$1:$B$65,2,FALSE)</f>
        <v>ALTO</v>
      </c>
      <c r="L78" s="51"/>
      <c r="M78" s="49"/>
      <c r="N78" s="9">
        <v>2</v>
      </c>
      <c r="O78" s="9">
        <v>4</v>
      </c>
      <c r="P78" s="9">
        <f t="shared" ref="P78:P142" si="12">N78*O78</f>
        <v>8</v>
      </c>
      <c r="Q78" s="9" t="str">
        <f>VLOOKUP(P78,'TABLA DATOS'!$A$1:$B$65,2,FALSE)</f>
        <v>MEDIO</v>
      </c>
      <c r="R78" s="13" t="s">
        <v>52</v>
      </c>
      <c r="S78" s="41"/>
      <c r="T78" s="41"/>
    </row>
    <row r="79" spans="1:20" ht="39.75" customHeight="1" x14ac:dyDescent="0.25">
      <c r="A79" s="61"/>
      <c r="B79" s="54" t="s">
        <v>93</v>
      </c>
      <c r="C79" s="54" t="s">
        <v>149</v>
      </c>
      <c r="D79" s="54" t="s">
        <v>151</v>
      </c>
      <c r="E79" s="11" t="s">
        <v>153</v>
      </c>
      <c r="F79" s="9" t="s">
        <v>281</v>
      </c>
      <c r="G79" s="11" t="s">
        <v>198</v>
      </c>
      <c r="H79" s="9">
        <v>4</v>
      </c>
      <c r="I79" s="9">
        <v>8</v>
      </c>
      <c r="J79" s="9">
        <f t="shared" si="11"/>
        <v>32</v>
      </c>
      <c r="K79" s="9" t="str">
        <f>VLOOKUP(J79,'TABLA DATOS'!$A$1:$B$65,2,FALSE)</f>
        <v>ALTO</v>
      </c>
      <c r="L79" s="21" t="s">
        <v>221</v>
      </c>
      <c r="M79" s="22" t="s">
        <v>230</v>
      </c>
      <c r="N79" s="9">
        <v>1</v>
      </c>
      <c r="O79" s="9">
        <v>4</v>
      </c>
      <c r="P79" s="9">
        <f t="shared" si="12"/>
        <v>4</v>
      </c>
      <c r="Q79" s="9" t="str">
        <f>VLOOKUP(P79,'[1]TABLA DATOS'!$A$1:$B$65,2,FALSE)</f>
        <v>BAJO</v>
      </c>
      <c r="R79" s="13" t="s">
        <v>51</v>
      </c>
      <c r="S79" s="31" t="s">
        <v>274</v>
      </c>
      <c r="T79" s="9"/>
    </row>
    <row r="80" spans="1:20" ht="39.75" customHeight="1" x14ac:dyDescent="0.25">
      <c r="A80" s="61"/>
      <c r="B80" s="66"/>
      <c r="C80" s="66"/>
      <c r="D80" s="66"/>
      <c r="E80" s="3" t="s">
        <v>314</v>
      </c>
      <c r="F80" s="11" t="s">
        <v>179</v>
      </c>
      <c r="G80" s="11" t="s">
        <v>209</v>
      </c>
      <c r="H80" s="9">
        <v>4</v>
      </c>
      <c r="I80" s="9">
        <v>4</v>
      </c>
      <c r="J80" s="9">
        <f t="shared" si="11"/>
        <v>16</v>
      </c>
      <c r="K80" s="9" t="str">
        <f>VLOOKUP(J80,'TABLA DATOS'!$A$1:$B$65,2,FALSE)</f>
        <v>ALTO</v>
      </c>
      <c r="L80" s="21" t="s">
        <v>257</v>
      </c>
      <c r="M80" s="22" t="s">
        <v>258</v>
      </c>
      <c r="N80" s="9">
        <v>2</v>
      </c>
      <c r="O80" s="9">
        <v>2</v>
      </c>
      <c r="P80" s="9">
        <f t="shared" si="12"/>
        <v>4</v>
      </c>
      <c r="Q80" s="9" t="str">
        <f>VLOOKUP(P80,'TABLA DATOS'!$A$1:$B$65,2,FALSE)</f>
        <v>BAJO</v>
      </c>
      <c r="R80" s="13" t="s">
        <v>52</v>
      </c>
      <c r="S80" s="31" t="s">
        <v>274</v>
      </c>
      <c r="T80" s="9"/>
    </row>
    <row r="81" spans="1:20" ht="39.75" customHeight="1" x14ac:dyDescent="0.25">
      <c r="A81" s="61"/>
      <c r="B81" s="11" t="s">
        <v>94</v>
      </c>
      <c r="C81" s="11" t="s">
        <v>149</v>
      </c>
      <c r="D81" s="11" t="s">
        <v>151</v>
      </c>
      <c r="E81" s="11" t="s">
        <v>185</v>
      </c>
      <c r="F81" s="9" t="s">
        <v>281</v>
      </c>
      <c r="G81" s="11" t="s">
        <v>198</v>
      </c>
      <c r="H81" s="9">
        <v>4</v>
      </c>
      <c r="I81" s="9">
        <v>8</v>
      </c>
      <c r="J81" s="9">
        <f t="shared" si="11"/>
        <v>32</v>
      </c>
      <c r="K81" s="9" t="str">
        <f>VLOOKUP(J81,'TABLA DATOS'!$A$1:$B$65,2,FALSE)</f>
        <v>ALTO</v>
      </c>
      <c r="L81" s="21" t="s">
        <v>221</v>
      </c>
      <c r="M81" s="22" t="s">
        <v>230</v>
      </c>
      <c r="N81" s="9">
        <v>1</v>
      </c>
      <c r="O81" s="9">
        <v>4</v>
      </c>
      <c r="P81" s="9">
        <f t="shared" si="12"/>
        <v>4</v>
      </c>
      <c r="Q81" s="9" t="str">
        <f>VLOOKUP(P81,'[1]TABLA DATOS'!$A$1:$B$65,2,FALSE)</f>
        <v>BAJO</v>
      </c>
      <c r="R81" s="13" t="s">
        <v>51</v>
      </c>
      <c r="S81" s="31" t="s">
        <v>274</v>
      </c>
      <c r="T81" s="9"/>
    </row>
    <row r="82" spans="1:20" ht="39.75" customHeight="1" x14ac:dyDescent="0.25">
      <c r="A82" s="61"/>
      <c r="B82" s="11" t="s">
        <v>95</v>
      </c>
      <c r="C82" s="11" t="s">
        <v>149</v>
      </c>
      <c r="D82" s="11" t="s">
        <v>151</v>
      </c>
      <c r="E82" s="11" t="s">
        <v>171</v>
      </c>
      <c r="F82" s="11" t="s">
        <v>306</v>
      </c>
      <c r="G82" s="11" t="s">
        <v>204</v>
      </c>
      <c r="H82" s="9">
        <v>4</v>
      </c>
      <c r="I82" s="9">
        <v>8</v>
      </c>
      <c r="J82" s="9">
        <f t="shared" si="11"/>
        <v>32</v>
      </c>
      <c r="K82" s="9" t="str">
        <f>VLOOKUP(J82,'TABLA DATOS'!$A$1:$B$65,2,FALSE)</f>
        <v>ALTO</v>
      </c>
      <c r="L82" s="21" t="s">
        <v>243</v>
      </c>
      <c r="M82" s="22" t="s">
        <v>244</v>
      </c>
      <c r="N82" s="9">
        <v>1</v>
      </c>
      <c r="O82" s="9">
        <v>4</v>
      </c>
      <c r="P82" s="9">
        <f t="shared" si="12"/>
        <v>4</v>
      </c>
      <c r="Q82" s="9" t="str">
        <f>VLOOKUP(P82,'[1]TABLA DATOS'!$A$1:$B$65,2,FALSE)</f>
        <v>BAJO</v>
      </c>
      <c r="R82" s="13" t="s">
        <v>51</v>
      </c>
      <c r="S82" s="31" t="s">
        <v>274</v>
      </c>
      <c r="T82" s="9"/>
    </row>
    <row r="83" spans="1:20" ht="39.75" customHeight="1" x14ac:dyDescent="0.25">
      <c r="A83" s="61"/>
      <c r="B83" s="11" t="s">
        <v>96</v>
      </c>
      <c r="C83" s="11" t="s">
        <v>149</v>
      </c>
      <c r="D83" s="11" t="s">
        <v>151</v>
      </c>
      <c r="E83" s="11" t="s">
        <v>185</v>
      </c>
      <c r="F83" s="9" t="s">
        <v>281</v>
      </c>
      <c r="G83" s="11" t="s">
        <v>198</v>
      </c>
      <c r="H83" s="9">
        <v>4</v>
      </c>
      <c r="I83" s="9">
        <v>8</v>
      </c>
      <c r="J83" s="9">
        <f t="shared" si="11"/>
        <v>32</v>
      </c>
      <c r="K83" s="9" t="str">
        <f>VLOOKUP(J83,'TABLA DATOS'!$A$1:$B$65,2,FALSE)</f>
        <v>ALTO</v>
      </c>
      <c r="L83" s="21" t="s">
        <v>221</v>
      </c>
      <c r="M83" s="22" t="s">
        <v>230</v>
      </c>
      <c r="N83" s="9">
        <v>1</v>
      </c>
      <c r="O83" s="9">
        <v>4</v>
      </c>
      <c r="P83" s="9">
        <f t="shared" si="12"/>
        <v>4</v>
      </c>
      <c r="Q83" s="9" t="str">
        <f>VLOOKUP(P83,'[1]TABLA DATOS'!$A$1:$B$65,2,FALSE)</f>
        <v>BAJO</v>
      </c>
      <c r="R83" s="13" t="s">
        <v>51</v>
      </c>
      <c r="S83" s="31" t="s">
        <v>274</v>
      </c>
      <c r="T83" s="9"/>
    </row>
    <row r="84" spans="1:20" ht="39.75" customHeight="1" x14ac:dyDescent="0.25">
      <c r="A84" s="61"/>
      <c r="B84" s="54" t="s">
        <v>97</v>
      </c>
      <c r="C84" s="54" t="s">
        <v>149</v>
      </c>
      <c r="D84" s="54" t="s">
        <v>151</v>
      </c>
      <c r="E84" s="11" t="s">
        <v>153</v>
      </c>
      <c r="F84" s="9" t="s">
        <v>281</v>
      </c>
      <c r="G84" s="11" t="s">
        <v>198</v>
      </c>
      <c r="H84" s="9">
        <v>4</v>
      </c>
      <c r="I84" s="9">
        <v>8</v>
      </c>
      <c r="J84" s="9">
        <f t="shared" si="11"/>
        <v>32</v>
      </c>
      <c r="K84" s="9" t="str">
        <f>VLOOKUP(J84,'TABLA DATOS'!$A$1:$B$65,2,FALSE)</f>
        <v>ALTO</v>
      </c>
      <c r="L84" s="21" t="s">
        <v>221</v>
      </c>
      <c r="M84" s="22" t="s">
        <v>230</v>
      </c>
      <c r="N84" s="9">
        <v>1</v>
      </c>
      <c r="O84" s="9">
        <v>4</v>
      </c>
      <c r="P84" s="9">
        <f t="shared" si="12"/>
        <v>4</v>
      </c>
      <c r="Q84" s="9" t="str">
        <f>VLOOKUP(P84,'[1]TABLA DATOS'!$A$1:$B$65,2,FALSE)</f>
        <v>BAJO</v>
      </c>
      <c r="R84" s="13" t="s">
        <v>51</v>
      </c>
      <c r="S84" s="31" t="s">
        <v>274</v>
      </c>
      <c r="T84" s="9"/>
    </row>
    <row r="85" spans="1:20" ht="39.75" customHeight="1" x14ac:dyDescent="0.25">
      <c r="A85" s="61"/>
      <c r="B85" s="66"/>
      <c r="C85" s="66"/>
      <c r="D85" s="66"/>
      <c r="E85" s="3" t="s">
        <v>314</v>
      </c>
      <c r="F85" s="11" t="s">
        <v>179</v>
      </c>
      <c r="G85" s="11" t="s">
        <v>209</v>
      </c>
      <c r="H85" s="9">
        <v>4</v>
      </c>
      <c r="I85" s="9">
        <v>4</v>
      </c>
      <c r="J85" s="9">
        <f t="shared" si="11"/>
        <v>16</v>
      </c>
      <c r="K85" s="9" t="str">
        <f>VLOOKUP(J85,'TABLA DATOS'!$A$1:$B$65,2,FALSE)</f>
        <v>ALTO</v>
      </c>
      <c r="L85" s="21" t="s">
        <v>257</v>
      </c>
      <c r="M85" s="22" t="s">
        <v>258</v>
      </c>
      <c r="N85" s="9">
        <v>2</v>
      </c>
      <c r="O85" s="9">
        <v>2</v>
      </c>
      <c r="P85" s="9">
        <f t="shared" si="12"/>
        <v>4</v>
      </c>
      <c r="Q85" s="9" t="str">
        <f>VLOOKUP(P85,'TABLA DATOS'!$A$1:$B$65,2,FALSE)</f>
        <v>BAJO</v>
      </c>
      <c r="R85" s="13" t="s">
        <v>52</v>
      </c>
      <c r="S85" s="31" t="s">
        <v>274</v>
      </c>
      <c r="T85" s="9"/>
    </row>
    <row r="86" spans="1:20" ht="39.75" customHeight="1" x14ac:dyDescent="0.25">
      <c r="A86" s="61"/>
      <c r="B86" s="11" t="s">
        <v>100</v>
      </c>
      <c r="C86" s="11" t="s">
        <v>149</v>
      </c>
      <c r="D86" s="11" t="s">
        <v>151</v>
      </c>
      <c r="E86" s="11" t="s">
        <v>153</v>
      </c>
      <c r="F86" s="9" t="s">
        <v>281</v>
      </c>
      <c r="G86" s="11" t="s">
        <v>198</v>
      </c>
      <c r="H86" s="9">
        <v>4</v>
      </c>
      <c r="I86" s="9">
        <v>8</v>
      </c>
      <c r="J86" s="9">
        <f t="shared" si="11"/>
        <v>32</v>
      </c>
      <c r="K86" s="9" t="str">
        <f>VLOOKUP(J86,'TABLA DATOS'!$A$1:$B$65,2,FALSE)</f>
        <v>ALTO</v>
      </c>
      <c r="L86" s="21" t="s">
        <v>221</v>
      </c>
      <c r="M86" s="22" t="s">
        <v>230</v>
      </c>
      <c r="N86" s="9">
        <v>1</v>
      </c>
      <c r="O86" s="9">
        <v>4</v>
      </c>
      <c r="P86" s="9">
        <f t="shared" si="12"/>
        <v>4</v>
      </c>
      <c r="Q86" s="9" t="str">
        <f>VLOOKUP(P86,'[1]TABLA DATOS'!$A$1:$B$65,2,FALSE)</f>
        <v>BAJO</v>
      </c>
      <c r="R86" s="13" t="s">
        <v>51</v>
      </c>
      <c r="S86" s="31" t="s">
        <v>274</v>
      </c>
      <c r="T86" s="9"/>
    </row>
    <row r="87" spans="1:20" ht="39.75" customHeight="1" x14ac:dyDescent="0.25">
      <c r="A87" s="61"/>
      <c r="B87" s="11" t="s">
        <v>101</v>
      </c>
      <c r="C87" s="11" t="s">
        <v>149</v>
      </c>
      <c r="D87" s="11" t="s">
        <v>151</v>
      </c>
      <c r="E87" s="11" t="s">
        <v>186</v>
      </c>
      <c r="F87" s="11" t="s">
        <v>285</v>
      </c>
      <c r="G87" s="11" t="s">
        <v>210</v>
      </c>
      <c r="H87" s="9">
        <v>4</v>
      </c>
      <c r="I87" s="9">
        <v>4</v>
      </c>
      <c r="J87" s="9">
        <f t="shared" si="11"/>
        <v>16</v>
      </c>
      <c r="K87" s="9" t="str">
        <f>VLOOKUP(J87,'TABLA DATOS'!$A$1:$B$65,2,FALSE)</f>
        <v>ALTO</v>
      </c>
      <c r="L87" s="21" t="s">
        <v>223</v>
      </c>
      <c r="M87" s="22" t="s">
        <v>224</v>
      </c>
      <c r="N87" s="9">
        <v>1</v>
      </c>
      <c r="O87" s="9">
        <v>4</v>
      </c>
      <c r="P87" s="9">
        <f t="shared" si="12"/>
        <v>4</v>
      </c>
      <c r="Q87" s="9" t="str">
        <f>VLOOKUP(P87,'[1]TABLA DATOS'!$A$1:$B$65,2,FALSE)</f>
        <v>BAJO</v>
      </c>
      <c r="R87" s="13" t="s">
        <v>52</v>
      </c>
      <c r="S87" s="31" t="s">
        <v>274</v>
      </c>
      <c r="T87" s="9"/>
    </row>
    <row r="88" spans="1:20" ht="39.75" customHeight="1" x14ac:dyDescent="0.25">
      <c r="A88" s="61"/>
      <c r="B88" s="11" t="s">
        <v>102</v>
      </c>
      <c r="C88" s="11" t="s">
        <v>149</v>
      </c>
      <c r="D88" s="11" t="s">
        <v>151</v>
      </c>
      <c r="E88" s="11" t="s">
        <v>187</v>
      </c>
      <c r="F88" s="11" t="s">
        <v>306</v>
      </c>
      <c r="G88" s="11" t="s">
        <v>211</v>
      </c>
      <c r="H88" s="9">
        <v>4</v>
      </c>
      <c r="I88" s="9">
        <v>4</v>
      </c>
      <c r="J88" s="9">
        <f t="shared" si="11"/>
        <v>16</v>
      </c>
      <c r="K88" s="9" t="str">
        <f>VLOOKUP(J88,'TABLA DATOS'!$A$1:$B$65,2,FALSE)</f>
        <v>ALTO</v>
      </c>
      <c r="L88" s="21" t="s">
        <v>223</v>
      </c>
      <c r="M88" s="22" t="s">
        <v>224</v>
      </c>
      <c r="N88" s="9">
        <v>1</v>
      </c>
      <c r="O88" s="9">
        <v>4</v>
      </c>
      <c r="P88" s="9">
        <f t="shared" si="12"/>
        <v>4</v>
      </c>
      <c r="Q88" s="9" t="str">
        <f>VLOOKUP(P88,'[1]TABLA DATOS'!$A$1:$B$65,2,FALSE)</f>
        <v>BAJO</v>
      </c>
      <c r="R88" s="13" t="s">
        <v>52</v>
      </c>
      <c r="S88" s="31" t="s">
        <v>274</v>
      </c>
      <c r="T88" s="9"/>
    </row>
    <row r="89" spans="1:20" ht="39.75" customHeight="1" x14ac:dyDescent="0.25">
      <c r="A89" s="61"/>
      <c r="B89" s="11" t="s">
        <v>105</v>
      </c>
      <c r="C89" s="11" t="s">
        <v>149</v>
      </c>
      <c r="D89" s="11" t="s">
        <v>151</v>
      </c>
      <c r="E89" s="11" t="s">
        <v>153</v>
      </c>
      <c r="F89" s="9" t="s">
        <v>281</v>
      </c>
      <c r="G89" s="11" t="s">
        <v>198</v>
      </c>
      <c r="H89" s="9">
        <v>4</v>
      </c>
      <c r="I89" s="9">
        <v>8</v>
      </c>
      <c r="J89" s="9">
        <f t="shared" si="11"/>
        <v>32</v>
      </c>
      <c r="K89" s="9" t="str">
        <f>VLOOKUP(J89,'TABLA DATOS'!$A$1:$B$65,2,FALSE)</f>
        <v>ALTO</v>
      </c>
      <c r="L89" s="21" t="s">
        <v>221</v>
      </c>
      <c r="M89" s="22" t="s">
        <v>230</v>
      </c>
      <c r="N89" s="9">
        <v>1</v>
      </c>
      <c r="O89" s="9">
        <v>4</v>
      </c>
      <c r="P89" s="9">
        <f t="shared" si="12"/>
        <v>4</v>
      </c>
      <c r="Q89" s="9" t="str">
        <f>VLOOKUP(P89,'[1]TABLA DATOS'!$A$1:$B$65,2,FALSE)</f>
        <v>BAJO</v>
      </c>
      <c r="R89" s="13" t="s">
        <v>51</v>
      </c>
      <c r="S89" s="31" t="s">
        <v>274</v>
      </c>
      <c r="T89" s="9"/>
    </row>
    <row r="90" spans="1:20" ht="39.75" customHeight="1" x14ac:dyDescent="0.25">
      <c r="A90" s="61"/>
      <c r="B90" s="54" t="s">
        <v>106</v>
      </c>
      <c r="C90" s="54" t="s">
        <v>149</v>
      </c>
      <c r="D90" s="54" t="s">
        <v>151</v>
      </c>
      <c r="E90" s="11" t="s">
        <v>153</v>
      </c>
      <c r="F90" s="9" t="s">
        <v>281</v>
      </c>
      <c r="G90" s="11" t="s">
        <v>198</v>
      </c>
      <c r="H90" s="9">
        <v>4</v>
      </c>
      <c r="I90" s="9">
        <v>8</v>
      </c>
      <c r="J90" s="9">
        <f t="shared" si="11"/>
        <v>32</v>
      </c>
      <c r="K90" s="9" t="str">
        <f>VLOOKUP(J90,'TABLA DATOS'!$A$1:$B$65,2,FALSE)</f>
        <v>ALTO</v>
      </c>
      <c r="L90" s="21" t="s">
        <v>221</v>
      </c>
      <c r="M90" s="22" t="s">
        <v>230</v>
      </c>
      <c r="N90" s="9">
        <v>1</v>
      </c>
      <c r="O90" s="9">
        <v>4</v>
      </c>
      <c r="P90" s="9">
        <f t="shared" si="12"/>
        <v>4</v>
      </c>
      <c r="Q90" s="9" t="str">
        <f>VLOOKUP(P90,'[1]TABLA DATOS'!$A$1:$B$65,2,FALSE)</f>
        <v>BAJO</v>
      </c>
      <c r="R90" s="13" t="s">
        <v>51</v>
      </c>
      <c r="S90" s="31" t="s">
        <v>274</v>
      </c>
      <c r="T90" s="9"/>
    </row>
    <row r="91" spans="1:20" ht="39.75" customHeight="1" x14ac:dyDescent="0.25">
      <c r="A91" s="61"/>
      <c r="B91" s="66"/>
      <c r="C91" s="66"/>
      <c r="D91" s="66"/>
      <c r="E91" s="11" t="s">
        <v>315</v>
      </c>
      <c r="F91" s="11" t="s">
        <v>286</v>
      </c>
      <c r="G91" s="11" t="s">
        <v>209</v>
      </c>
      <c r="H91" s="9">
        <v>4</v>
      </c>
      <c r="I91" s="9">
        <v>4</v>
      </c>
      <c r="J91" s="9">
        <f t="shared" si="11"/>
        <v>16</v>
      </c>
      <c r="K91" s="9" t="str">
        <f>VLOOKUP(J91,'TABLA DATOS'!$A$1:$B$65,2,FALSE)</f>
        <v>ALTO</v>
      </c>
      <c r="L91" s="21" t="s">
        <v>257</v>
      </c>
      <c r="M91" s="22" t="s">
        <v>258</v>
      </c>
      <c r="N91" s="9">
        <v>2</v>
      </c>
      <c r="O91" s="9">
        <v>2</v>
      </c>
      <c r="P91" s="9">
        <f t="shared" si="12"/>
        <v>4</v>
      </c>
      <c r="Q91" s="9" t="str">
        <f>VLOOKUP(P91,'TABLA DATOS'!$A$1:$B$65,2,FALSE)</f>
        <v>BAJO</v>
      </c>
      <c r="R91" s="13" t="s">
        <v>52</v>
      </c>
      <c r="S91" s="31" t="s">
        <v>274</v>
      </c>
      <c r="T91" s="9"/>
    </row>
    <row r="92" spans="1:20" ht="39.75" customHeight="1" x14ac:dyDescent="0.25">
      <c r="A92" s="61"/>
      <c r="B92" s="11" t="s">
        <v>107</v>
      </c>
      <c r="C92" s="11" t="s">
        <v>149</v>
      </c>
      <c r="D92" s="11" t="s">
        <v>151</v>
      </c>
      <c r="E92" s="11" t="s">
        <v>188</v>
      </c>
      <c r="F92" s="11" t="s">
        <v>288</v>
      </c>
      <c r="G92" s="11" t="s">
        <v>206</v>
      </c>
      <c r="H92" s="9">
        <v>4</v>
      </c>
      <c r="I92" s="9">
        <v>4</v>
      </c>
      <c r="J92" s="9">
        <f t="shared" si="11"/>
        <v>16</v>
      </c>
      <c r="K92" s="9" t="str">
        <f>VLOOKUP(J92,'TABLA DATOS'!$A$1:$B$65,2,FALSE)</f>
        <v>ALTO</v>
      </c>
      <c r="L92" s="21" t="s">
        <v>268</v>
      </c>
      <c r="M92" s="22" t="s">
        <v>269</v>
      </c>
      <c r="N92" s="9">
        <v>2</v>
      </c>
      <c r="O92" s="9">
        <v>2</v>
      </c>
      <c r="P92" s="9">
        <f t="shared" si="12"/>
        <v>4</v>
      </c>
      <c r="Q92" s="9" t="str">
        <f>VLOOKUP(P92,'TABLA DATOS'!$A$1:$B$65,2,FALSE)</f>
        <v>BAJO</v>
      </c>
      <c r="R92" s="13" t="s">
        <v>52</v>
      </c>
      <c r="S92" s="31" t="s">
        <v>274</v>
      </c>
      <c r="T92" s="9"/>
    </row>
    <row r="93" spans="1:20" ht="39.75" customHeight="1" x14ac:dyDescent="0.25">
      <c r="A93" s="61"/>
      <c r="B93" s="54" t="s">
        <v>108</v>
      </c>
      <c r="C93" s="54" t="s">
        <v>149</v>
      </c>
      <c r="D93" s="54" t="s">
        <v>151</v>
      </c>
      <c r="E93" s="11" t="s">
        <v>153</v>
      </c>
      <c r="F93" s="9" t="s">
        <v>281</v>
      </c>
      <c r="G93" s="11" t="s">
        <v>198</v>
      </c>
      <c r="H93" s="9">
        <v>4</v>
      </c>
      <c r="I93" s="9">
        <v>8</v>
      </c>
      <c r="J93" s="9">
        <f t="shared" si="11"/>
        <v>32</v>
      </c>
      <c r="K93" s="9" t="str">
        <f>VLOOKUP(J93,'TABLA DATOS'!$A$1:$B$65,2,FALSE)</f>
        <v>ALTO</v>
      </c>
      <c r="L93" s="21" t="s">
        <v>221</v>
      </c>
      <c r="M93" s="22" t="s">
        <v>230</v>
      </c>
      <c r="N93" s="9">
        <v>1</v>
      </c>
      <c r="O93" s="9">
        <v>4</v>
      </c>
      <c r="P93" s="9">
        <f t="shared" si="12"/>
        <v>4</v>
      </c>
      <c r="Q93" s="9" t="str">
        <f>VLOOKUP(P93,'[1]TABLA DATOS'!$A$1:$B$65,2,FALSE)</f>
        <v>BAJO</v>
      </c>
      <c r="R93" s="13" t="s">
        <v>51</v>
      </c>
      <c r="S93" s="31" t="s">
        <v>274</v>
      </c>
      <c r="T93" s="31"/>
    </row>
    <row r="94" spans="1:20" ht="39.75" customHeight="1" x14ac:dyDescent="0.25">
      <c r="A94" s="61"/>
      <c r="B94" s="66"/>
      <c r="C94" s="66"/>
      <c r="D94" s="66"/>
      <c r="E94" s="11" t="s">
        <v>315</v>
      </c>
      <c r="F94" s="11" t="s">
        <v>179</v>
      </c>
      <c r="G94" s="11" t="s">
        <v>209</v>
      </c>
      <c r="H94" s="9">
        <v>4</v>
      </c>
      <c r="I94" s="9">
        <v>4</v>
      </c>
      <c r="J94" s="9">
        <f t="shared" si="11"/>
        <v>16</v>
      </c>
      <c r="K94" s="9" t="str">
        <f>VLOOKUP(J94,'TABLA DATOS'!$A$1:$B$65,2,FALSE)</f>
        <v>ALTO</v>
      </c>
      <c r="L94" s="21" t="s">
        <v>257</v>
      </c>
      <c r="M94" s="22" t="s">
        <v>258</v>
      </c>
      <c r="N94" s="9">
        <v>2</v>
      </c>
      <c r="O94" s="9">
        <v>2</v>
      </c>
      <c r="P94" s="9">
        <f t="shared" si="12"/>
        <v>4</v>
      </c>
      <c r="Q94" s="9" t="str">
        <f>VLOOKUP(P94,'TABLA DATOS'!$A$1:$B$65,2,FALSE)</f>
        <v>BAJO</v>
      </c>
      <c r="R94" s="13" t="s">
        <v>52</v>
      </c>
      <c r="S94" s="31" t="s">
        <v>274</v>
      </c>
      <c r="T94" s="31"/>
    </row>
    <row r="95" spans="1:20" ht="39.75" customHeight="1" x14ac:dyDescent="0.25">
      <c r="A95" s="61"/>
      <c r="B95" s="11" t="s">
        <v>109</v>
      </c>
      <c r="C95" s="11" t="s">
        <v>149</v>
      </c>
      <c r="D95" s="11" t="s">
        <v>151</v>
      </c>
      <c r="E95" s="11" t="s">
        <v>187</v>
      </c>
      <c r="F95" s="11" t="s">
        <v>306</v>
      </c>
      <c r="G95" s="11" t="s">
        <v>211</v>
      </c>
      <c r="H95" s="9">
        <v>4</v>
      </c>
      <c r="I95" s="9">
        <v>4</v>
      </c>
      <c r="J95" s="9">
        <f t="shared" si="11"/>
        <v>16</v>
      </c>
      <c r="K95" s="9" t="str">
        <f>VLOOKUP(J95,'TABLA DATOS'!$A$1:$B$65,2,FALSE)</f>
        <v>ALTO</v>
      </c>
      <c r="L95" s="21" t="s">
        <v>223</v>
      </c>
      <c r="M95" s="22" t="s">
        <v>224</v>
      </c>
      <c r="N95" s="9">
        <v>1</v>
      </c>
      <c r="O95" s="9">
        <v>4</v>
      </c>
      <c r="P95" s="9">
        <f t="shared" si="12"/>
        <v>4</v>
      </c>
      <c r="Q95" s="9" t="str">
        <f>VLOOKUP(P95,'[1]TABLA DATOS'!$A$1:$B$65,2,FALSE)</f>
        <v>BAJO</v>
      </c>
      <c r="R95" s="13" t="s">
        <v>52</v>
      </c>
      <c r="S95" s="31" t="s">
        <v>274</v>
      </c>
      <c r="T95" s="31"/>
    </row>
    <row r="96" spans="1:20" ht="39.75" customHeight="1" x14ac:dyDescent="0.25">
      <c r="A96" s="61"/>
      <c r="B96" s="11" t="s">
        <v>110</v>
      </c>
      <c r="C96" s="11" t="s">
        <v>149</v>
      </c>
      <c r="D96" s="11" t="s">
        <v>151</v>
      </c>
      <c r="E96" s="11" t="s">
        <v>189</v>
      </c>
      <c r="F96" s="11" t="s">
        <v>316</v>
      </c>
      <c r="G96" s="11" t="s">
        <v>289</v>
      </c>
      <c r="H96" s="9">
        <v>4</v>
      </c>
      <c r="I96" s="9">
        <v>4</v>
      </c>
      <c r="J96" s="9">
        <f t="shared" si="11"/>
        <v>16</v>
      </c>
      <c r="K96" s="9" t="str">
        <f>VLOOKUP(J96,'TABLA DATOS'!$A$1:$B$65,2,FALSE)</f>
        <v>ALTO</v>
      </c>
      <c r="L96" s="21" t="s">
        <v>223</v>
      </c>
      <c r="M96" s="22" t="s">
        <v>266</v>
      </c>
      <c r="N96" s="9">
        <v>1</v>
      </c>
      <c r="O96" s="9">
        <v>4</v>
      </c>
      <c r="P96" s="9">
        <f t="shared" si="12"/>
        <v>4</v>
      </c>
      <c r="Q96" s="9" t="str">
        <f>VLOOKUP(P96,'[1]TABLA DATOS'!$A$1:$B$65,2,FALSE)</f>
        <v>BAJO</v>
      </c>
      <c r="R96" s="13" t="s">
        <v>52</v>
      </c>
      <c r="S96" s="31" t="s">
        <v>274</v>
      </c>
      <c r="T96" s="31"/>
    </row>
    <row r="97" spans="1:20" ht="39.75" customHeight="1" x14ac:dyDescent="0.25">
      <c r="A97" s="61"/>
      <c r="B97" s="11" t="s">
        <v>111</v>
      </c>
      <c r="C97" s="11" t="s">
        <v>149</v>
      </c>
      <c r="D97" s="11" t="s">
        <v>151</v>
      </c>
      <c r="E97" s="11" t="s">
        <v>301</v>
      </c>
      <c r="F97" s="11" t="s">
        <v>158</v>
      </c>
      <c r="G97" s="11" t="s">
        <v>199</v>
      </c>
      <c r="H97" s="9">
        <v>4</v>
      </c>
      <c r="I97" s="9">
        <v>4</v>
      </c>
      <c r="J97" s="9">
        <f t="shared" si="11"/>
        <v>16</v>
      </c>
      <c r="K97" s="9" t="str">
        <f>VLOOKUP(J97,'TABLA DATOS'!$A$1:$B$65,2,FALSE)</f>
        <v>ALTO</v>
      </c>
      <c r="L97" s="21" t="s">
        <v>223</v>
      </c>
      <c r="M97" s="22" t="s">
        <v>266</v>
      </c>
      <c r="N97" s="9">
        <v>2</v>
      </c>
      <c r="O97" s="9">
        <v>2</v>
      </c>
      <c r="P97" s="9">
        <f t="shared" si="12"/>
        <v>4</v>
      </c>
      <c r="Q97" s="9" t="str">
        <f>VLOOKUP(P97,'TABLA DATOS'!$A$1:$B$65,2,FALSE)</f>
        <v>BAJO</v>
      </c>
      <c r="R97" s="13" t="s">
        <v>51</v>
      </c>
      <c r="S97" s="31" t="s">
        <v>274</v>
      </c>
      <c r="T97" s="31"/>
    </row>
    <row r="98" spans="1:20" ht="39.75" customHeight="1" x14ac:dyDescent="0.25">
      <c r="A98" s="61"/>
      <c r="B98" s="54" t="s">
        <v>112</v>
      </c>
      <c r="C98" s="54" t="s">
        <v>149</v>
      </c>
      <c r="D98" s="54" t="s">
        <v>151</v>
      </c>
      <c r="E98" s="11" t="s">
        <v>334</v>
      </c>
      <c r="F98" s="11" t="s">
        <v>175</v>
      </c>
      <c r="G98" s="11" t="s">
        <v>209</v>
      </c>
      <c r="H98" s="9">
        <v>4</v>
      </c>
      <c r="I98" s="9">
        <v>4</v>
      </c>
      <c r="J98" s="9">
        <f t="shared" si="11"/>
        <v>16</v>
      </c>
      <c r="K98" s="9" t="str">
        <f>VLOOKUP(J98,'TABLA DATOS'!$A$1:$B$65,2,FALSE)</f>
        <v>ALTO</v>
      </c>
      <c r="L98" s="50" t="s">
        <v>249</v>
      </c>
      <c r="M98" s="48" t="s">
        <v>254</v>
      </c>
      <c r="N98" s="9">
        <v>2</v>
      </c>
      <c r="O98" s="9">
        <v>2</v>
      </c>
      <c r="P98" s="9">
        <f t="shared" si="12"/>
        <v>4</v>
      </c>
      <c r="Q98" s="9" t="str">
        <f>VLOOKUP(P98,'TABLA DATOS'!$A$1:$B$65,2,FALSE)</f>
        <v>BAJO</v>
      </c>
      <c r="R98" s="13" t="s">
        <v>52</v>
      </c>
      <c r="S98" s="38" t="s">
        <v>275</v>
      </c>
      <c r="T98" s="38" t="s">
        <v>277</v>
      </c>
    </row>
    <row r="99" spans="1:20" ht="39.75" customHeight="1" x14ac:dyDescent="0.25">
      <c r="A99" s="61"/>
      <c r="B99" s="55"/>
      <c r="C99" s="55"/>
      <c r="D99" s="55"/>
      <c r="E99" s="11" t="s">
        <v>176</v>
      </c>
      <c r="F99" s="11" t="s">
        <v>311</v>
      </c>
      <c r="G99" s="11" t="s">
        <v>201</v>
      </c>
      <c r="H99" s="9">
        <v>4</v>
      </c>
      <c r="I99" s="9">
        <v>8</v>
      </c>
      <c r="J99" s="9">
        <f t="shared" si="11"/>
        <v>32</v>
      </c>
      <c r="K99" s="9" t="str">
        <f>VLOOKUP(J99,'TABLA DATOS'!$A$1:$B$65,2,FALSE)</f>
        <v>ALTO</v>
      </c>
      <c r="L99" s="52"/>
      <c r="M99" s="53"/>
      <c r="N99" s="9">
        <v>2</v>
      </c>
      <c r="O99" s="9">
        <v>2</v>
      </c>
      <c r="P99" s="9">
        <f t="shared" si="12"/>
        <v>4</v>
      </c>
      <c r="Q99" s="9" t="str">
        <f>VLOOKUP(P99,'TABLA DATOS'!$A$1:$B$65,2,FALSE)</f>
        <v>BAJO</v>
      </c>
      <c r="R99" s="13" t="s">
        <v>51</v>
      </c>
      <c r="S99" s="39"/>
      <c r="T99" s="39"/>
    </row>
    <row r="100" spans="1:20" ht="39.75" customHeight="1" x14ac:dyDescent="0.25">
      <c r="A100" s="61"/>
      <c r="B100" s="66"/>
      <c r="C100" s="66"/>
      <c r="D100" s="66"/>
      <c r="E100" s="11" t="s">
        <v>335</v>
      </c>
      <c r="F100" s="11" t="s">
        <v>177</v>
      </c>
      <c r="G100" s="11" t="s">
        <v>206</v>
      </c>
      <c r="H100" s="9">
        <v>4</v>
      </c>
      <c r="I100" s="9">
        <v>4</v>
      </c>
      <c r="J100" s="9">
        <f t="shared" si="11"/>
        <v>16</v>
      </c>
      <c r="K100" s="9" t="str">
        <f>VLOOKUP(J100,'TABLA DATOS'!$A$1:$B$65,2,FALSE)</f>
        <v>ALTO</v>
      </c>
      <c r="L100" s="51"/>
      <c r="M100" s="49"/>
      <c r="N100" s="9">
        <v>2</v>
      </c>
      <c r="O100" s="9">
        <v>4</v>
      </c>
      <c r="P100" s="9">
        <f t="shared" si="12"/>
        <v>8</v>
      </c>
      <c r="Q100" s="9" t="str">
        <f>VLOOKUP(P100,'TABLA DATOS'!$A$1:$B$65,2,FALSE)</f>
        <v>MEDIO</v>
      </c>
      <c r="R100" s="13" t="s">
        <v>52</v>
      </c>
      <c r="S100" s="40"/>
      <c r="T100" s="40"/>
    </row>
    <row r="101" spans="1:20" ht="39.75" customHeight="1" x14ac:dyDescent="0.25">
      <c r="A101" s="61"/>
      <c r="B101" s="54" t="s">
        <v>130</v>
      </c>
      <c r="C101" s="54" t="s">
        <v>149</v>
      </c>
      <c r="D101" s="54" t="s">
        <v>151</v>
      </c>
      <c r="E101" s="11" t="s">
        <v>302</v>
      </c>
      <c r="F101" s="11" t="s">
        <v>174</v>
      </c>
      <c r="G101" s="12" t="s">
        <v>228</v>
      </c>
      <c r="H101" s="9">
        <v>4</v>
      </c>
      <c r="I101" s="9">
        <v>8</v>
      </c>
      <c r="J101" s="9">
        <f t="shared" si="11"/>
        <v>32</v>
      </c>
      <c r="K101" s="9" t="str">
        <f>VLOOKUP(J101,'TABLA DATOS'!$A$1:$B$65,2,FALSE)</f>
        <v>ALTO</v>
      </c>
      <c r="L101" s="50" t="s">
        <v>223</v>
      </c>
      <c r="M101" s="48" t="s">
        <v>224</v>
      </c>
      <c r="N101" s="9">
        <v>2</v>
      </c>
      <c r="O101" s="9">
        <v>2</v>
      </c>
      <c r="P101" s="9">
        <f t="shared" si="12"/>
        <v>4</v>
      </c>
      <c r="Q101" s="9" t="str">
        <f>VLOOKUP(P101,'[1]TABLA DATOS'!$A$1:$B$65,2,FALSE)</f>
        <v>BAJO</v>
      </c>
      <c r="R101" s="13" t="s">
        <v>52</v>
      </c>
      <c r="S101" s="38" t="s">
        <v>274</v>
      </c>
      <c r="T101" s="38"/>
    </row>
    <row r="102" spans="1:20" ht="39.75" customHeight="1" x14ac:dyDescent="0.25">
      <c r="A102" s="61"/>
      <c r="B102" s="66"/>
      <c r="C102" s="66"/>
      <c r="D102" s="66"/>
      <c r="E102" s="11" t="s">
        <v>161</v>
      </c>
      <c r="F102" s="11" t="s">
        <v>304</v>
      </c>
      <c r="G102" s="11" t="s">
        <v>208</v>
      </c>
      <c r="H102" s="9">
        <v>4</v>
      </c>
      <c r="I102" s="9">
        <v>4</v>
      </c>
      <c r="J102" s="9">
        <f t="shared" si="11"/>
        <v>16</v>
      </c>
      <c r="K102" s="9" t="str">
        <f>VLOOKUP(J102,'TABLA DATOS'!$A$1:$B$65,2,FALSE)</f>
        <v>ALTO</v>
      </c>
      <c r="L102" s="51"/>
      <c r="M102" s="49"/>
      <c r="N102" s="9">
        <v>2</v>
      </c>
      <c r="O102" s="9">
        <v>2</v>
      </c>
      <c r="P102" s="9">
        <f t="shared" si="12"/>
        <v>4</v>
      </c>
      <c r="Q102" s="9" t="str">
        <f>VLOOKUP(P102,'TABLA DATOS'!$A$1:$B$65,2,FALSE)</f>
        <v>BAJO</v>
      </c>
      <c r="R102" s="13" t="s">
        <v>52</v>
      </c>
      <c r="S102" s="40"/>
      <c r="T102" s="40"/>
    </row>
    <row r="103" spans="1:20" ht="39.75" customHeight="1" x14ac:dyDescent="0.25">
      <c r="A103" s="61"/>
      <c r="B103" s="54" t="s">
        <v>131</v>
      </c>
      <c r="C103" s="54" t="s">
        <v>149</v>
      </c>
      <c r="D103" s="54" t="s">
        <v>151</v>
      </c>
      <c r="E103" s="11" t="s">
        <v>334</v>
      </c>
      <c r="F103" s="11" t="s">
        <v>175</v>
      </c>
      <c r="G103" s="11" t="s">
        <v>209</v>
      </c>
      <c r="H103" s="9">
        <v>4</v>
      </c>
      <c r="I103" s="9">
        <v>4</v>
      </c>
      <c r="J103" s="9">
        <f t="shared" si="11"/>
        <v>16</v>
      </c>
      <c r="K103" s="9" t="str">
        <f>VLOOKUP(J103,'TABLA DATOS'!$A$1:$B$65,2,FALSE)</f>
        <v>ALTO</v>
      </c>
      <c r="L103" s="50" t="s">
        <v>249</v>
      </c>
      <c r="M103" s="48" t="s">
        <v>254</v>
      </c>
      <c r="N103" s="9">
        <v>2</v>
      </c>
      <c r="O103" s="9">
        <v>2</v>
      </c>
      <c r="P103" s="9">
        <f t="shared" si="12"/>
        <v>4</v>
      </c>
      <c r="Q103" s="9" t="str">
        <f>VLOOKUP(P103,'TABLA DATOS'!$A$1:$B$65,2,FALSE)</f>
        <v>BAJO</v>
      </c>
      <c r="R103" s="13" t="s">
        <v>52</v>
      </c>
      <c r="S103" s="38" t="s">
        <v>275</v>
      </c>
      <c r="T103" s="38" t="s">
        <v>277</v>
      </c>
    </row>
    <row r="104" spans="1:20" ht="39.75" customHeight="1" x14ac:dyDescent="0.25">
      <c r="A104" s="61"/>
      <c r="B104" s="55"/>
      <c r="C104" s="55"/>
      <c r="D104" s="55"/>
      <c r="E104" s="11" t="s">
        <v>176</v>
      </c>
      <c r="F104" s="11" t="s">
        <v>311</v>
      </c>
      <c r="G104" s="11" t="s">
        <v>201</v>
      </c>
      <c r="H104" s="9">
        <v>4</v>
      </c>
      <c r="I104" s="9">
        <v>8</v>
      </c>
      <c r="J104" s="9">
        <f t="shared" si="11"/>
        <v>32</v>
      </c>
      <c r="K104" s="9" t="str">
        <f>VLOOKUP(J104,'TABLA DATOS'!$A$1:$B$65,2,FALSE)</f>
        <v>ALTO</v>
      </c>
      <c r="L104" s="52"/>
      <c r="M104" s="53"/>
      <c r="N104" s="9">
        <v>2</v>
      </c>
      <c r="O104" s="9">
        <v>2</v>
      </c>
      <c r="P104" s="9">
        <f t="shared" si="12"/>
        <v>4</v>
      </c>
      <c r="Q104" s="9" t="str">
        <f>VLOOKUP(P104,'TABLA DATOS'!$A$1:$B$65,2,FALSE)</f>
        <v>BAJO</v>
      </c>
      <c r="R104" s="13" t="s">
        <v>51</v>
      </c>
      <c r="S104" s="39"/>
      <c r="T104" s="39"/>
    </row>
    <row r="105" spans="1:20" ht="39.75" customHeight="1" x14ac:dyDescent="0.25">
      <c r="A105" s="61"/>
      <c r="B105" s="66"/>
      <c r="C105" s="66"/>
      <c r="D105" s="66"/>
      <c r="E105" s="11" t="s">
        <v>335</v>
      </c>
      <c r="F105" s="11" t="s">
        <v>177</v>
      </c>
      <c r="G105" s="11" t="s">
        <v>206</v>
      </c>
      <c r="H105" s="9">
        <v>4</v>
      </c>
      <c r="I105" s="9">
        <v>4</v>
      </c>
      <c r="J105" s="9">
        <f t="shared" si="11"/>
        <v>16</v>
      </c>
      <c r="K105" s="9" t="str">
        <f>VLOOKUP(J105,'TABLA DATOS'!$A$1:$B$65,2,FALSE)</f>
        <v>ALTO</v>
      </c>
      <c r="L105" s="51"/>
      <c r="M105" s="49"/>
      <c r="N105" s="9">
        <v>2</v>
      </c>
      <c r="O105" s="9">
        <v>4</v>
      </c>
      <c r="P105" s="9">
        <f t="shared" si="12"/>
        <v>8</v>
      </c>
      <c r="Q105" s="9" t="str">
        <f>VLOOKUP(P105,'TABLA DATOS'!$A$1:$B$65,2,FALSE)</f>
        <v>MEDIO</v>
      </c>
      <c r="R105" s="13" t="s">
        <v>52</v>
      </c>
      <c r="S105" s="40"/>
      <c r="T105" s="40"/>
    </row>
    <row r="106" spans="1:20" ht="39.75" customHeight="1" x14ac:dyDescent="0.25">
      <c r="A106" s="61"/>
      <c r="B106" s="54" t="s">
        <v>134</v>
      </c>
      <c r="C106" s="54" t="s">
        <v>149</v>
      </c>
      <c r="D106" s="54" t="s">
        <v>151</v>
      </c>
      <c r="E106" s="11" t="s">
        <v>310</v>
      </c>
      <c r="F106" s="11" t="s">
        <v>172</v>
      </c>
      <c r="G106" s="11" t="s">
        <v>205</v>
      </c>
      <c r="H106" s="9">
        <v>4</v>
      </c>
      <c r="I106" s="9">
        <v>4</v>
      </c>
      <c r="J106" s="9">
        <f t="shared" si="11"/>
        <v>16</v>
      </c>
      <c r="K106" s="9" t="str">
        <f>VLOOKUP(J106,'TABLA DATOS'!$A$1:$B$65,2,FALSE)</f>
        <v>ALTO</v>
      </c>
      <c r="L106" s="50" t="s">
        <v>246</v>
      </c>
      <c r="M106" s="48" t="s">
        <v>247</v>
      </c>
      <c r="N106" s="9">
        <v>2</v>
      </c>
      <c r="O106" s="9">
        <v>2</v>
      </c>
      <c r="P106" s="9">
        <f t="shared" si="12"/>
        <v>4</v>
      </c>
      <c r="Q106" s="9" t="str">
        <f>VLOOKUP(P106,'TABLA DATOS'!$A$1:$B$65,2,FALSE)</f>
        <v>BAJO</v>
      </c>
      <c r="R106" s="13" t="s">
        <v>52</v>
      </c>
      <c r="S106" s="38" t="s">
        <v>274</v>
      </c>
      <c r="T106" s="32"/>
    </row>
    <row r="107" spans="1:20" ht="39.75" customHeight="1" x14ac:dyDescent="0.25">
      <c r="A107" s="61"/>
      <c r="B107" s="55"/>
      <c r="C107" s="55"/>
      <c r="D107" s="55"/>
      <c r="E107" s="11" t="s">
        <v>301</v>
      </c>
      <c r="F107" s="11" t="s">
        <v>158</v>
      </c>
      <c r="G107" s="11" t="s">
        <v>199</v>
      </c>
      <c r="H107" s="9">
        <v>4</v>
      </c>
      <c r="I107" s="9">
        <v>4</v>
      </c>
      <c r="J107" s="9">
        <f t="shared" si="11"/>
        <v>16</v>
      </c>
      <c r="K107" s="9" t="str">
        <f>VLOOKUP(J107,'TABLA DATOS'!$A$1:$B$65,2,FALSE)</f>
        <v>ALTO</v>
      </c>
      <c r="L107" s="52"/>
      <c r="M107" s="53"/>
      <c r="N107" s="9">
        <v>2</v>
      </c>
      <c r="O107" s="9">
        <v>2</v>
      </c>
      <c r="P107" s="9">
        <f t="shared" si="12"/>
        <v>4</v>
      </c>
      <c r="Q107" s="9" t="str">
        <f>VLOOKUP(P107,'TABLA DATOS'!$A$1:$B$65,2,FALSE)</f>
        <v>BAJO</v>
      </c>
      <c r="R107" s="13" t="s">
        <v>52</v>
      </c>
      <c r="S107" s="39"/>
      <c r="T107" s="33"/>
    </row>
    <row r="108" spans="1:20" ht="39.75" customHeight="1" x14ac:dyDescent="0.25">
      <c r="A108" s="61"/>
      <c r="B108" s="66"/>
      <c r="C108" s="66"/>
      <c r="D108" s="66"/>
      <c r="E108" s="11" t="s">
        <v>302</v>
      </c>
      <c r="F108" s="11" t="s">
        <v>174</v>
      </c>
      <c r="G108" s="12" t="s">
        <v>228</v>
      </c>
      <c r="H108" s="9">
        <v>4</v>
      </c>
      <c r="I108" s="9">
        <v>8</v>
      </c>
      <c r="J108" s="9">
        <f t="shared" si="11"/>
        <v>32</v>
      </c>
      <c r="K108" s="9" t="str">
        <f>VLOOKUP(J108,'TABLA DATOS'!$A$1:$B$65,2,FALSE)</f>
        <v>ALTO</v>
      </c>
      <c r="L108" s="51"/>
      <c r="M108" s="49"/>
      <c r="N108" s="9">
        <v>2</v>
      </c>
      <c r="O108" s="9">
        <v>2</v>
      </c>
      <c r="P108" s="9">
        <f t="shared" si="12"/>
        <v>4</v>
      </c>
      <c r="Q108" s="9" t="str">
        <f>VLOOKUP(P108,'[1]TABLA DATOS'!$A$1:$B$65,2,FALSE)</f>
        <v>BAJO</v>
      </c>
      <c r="R108" s="13" t="s">
        <v>52</v>
      </c>
      <c r="S108" s="40"/>
      <c r="T108" s="31"/>
    </row>
    <row r="109" spans="1:20" ht="39.75" customHeight="1" x14ac:dyDescent="0.25">
      <c r="A109" s="61"/>
      <c r="B109" s="11" t="s">
        <v>132</v>
      </c>
      <c r="C109" s="11" t="s">
        <v>149</v>
      </c>
      <c r="D109" s="11" t="s">
        <v>151</v>
      </c>
      <c r="E109" s="11" t="s">
        <v>153</v>
      </c>
      <c r="F109" s="9" t="s">
        <v>281</v>
      </c>
      <c r="G109" s="11" t="s">
        <v>198</v>
      </c>
      <c r="H109" s="9">
        <v>4</v>
      </c>
      <c r="I109" s="9">
        <v>8</v>
      </c>
      <c r="J109" s="9">
        <f t="shared" si="11"/>
        <v>32</v>
      </c>
      <c r="K109" s="9" t="str">
        <f>VLOOKUP(J109,'TABLA DATOS'!$A$1:$B$65,2,FALSE)</f>
        <v>ALTO</v>
      </c>
      <c r="L109" s="21" t="s">
        <v>221</v>
      </c>
      <c r="M109" s="22" t="s">
        <v>230</v>
      </c>
      <c r="N109" s="9">
        <v>1</v>
      </c>
      <c r="O109" s="9">
        <v>4</v>
      </c>
      <c r="P109" s="9">
        <f t="shared" si="12"/>
        <v>4</v>
      </c>
      <c r="Q109" s="9" t="str">
        <f>VLOOKUP(P109,'[1]TABLA DATOS'!$A$1:$B$65,2,FALSE)</f>
        <v>BAJO</v>
      </c>
      <c r="R109" s="13" t="s">
        <v>51</v>
      </c>
      <c r="S109" s="31" t="s">
        <v>274</v>
      </c>
      <c r="T109" s="31"/>
    </row>
    <row r="110" spans="1:20" ht="39.75" customHeight="1" x14ac:dyDescent="0.25">
      <c r="A110" s="61"/>
      <c r="B110" s="54" t="s">
        <v>133</v>
      </c>
      <c r="C110" s="54" t="s">
        <v>149</v>
      </c>
      <c r="D110" s="54" t="s">
        <v>151</v>
      </c>
      <c r="E110" s="11" t="s">
        <v>153</v>
      </c>
      <c r="F110" s="9" t="s">
        <v>281</v>
      </c>
      <c r="G110" s="11" t="s">
        <v>198</v>
      </c>
      <c r="H110" s="9">
        <v>4</v>
      </c>
      <c r="I110" s="9">
        <v>8</v>
      </c>
      <c r="J110" s="9">
        <f t="shared" si="11"/>
        <v>32</v>
      </c>
      <c r="K110" s="9" t="str">
        <f>VLOOKUP(J110,'TABLA DATOS'!$A$1:$B$65,2,FALSE)</f>
        <v>ALTO</v>
      </c>
      <c r="L110" s="21" t="s">
        <v>221</v>
      </c>
      <c r="M110" s="22" t="s">
        <v>230</v>
      </c>
      <c r="N110" s="9">
        <v>1</v>
      </c>
      <c r="O110" s="9">
        <v>4</v>
      </c>
      <c r="P110" s="9">
        <f t="shared" si="12"/>
        <v>4</v>
      </c>
      <c r="Q110" s="9" t="str">
        <f>VLOOKUP(P110,'[1]TABLA DATOS'!$A$1:$B$65,2,FALSE)</f>
        <v>BAJO</v>
      </c>
      <c r="R110" s="13" t="s">
        <v>51</v>
      </c>
      <c r="S110" s="31" t="s">
        <v>274</v>
      </c>
      <c r="T110" s="31"/>
    </row>
    <row r="111" spans="1:20" ht="39.75" customHeight="1" x14ac:dyDescent="0.25">
      <c r="A111" s="73"/>
      <c r="B111" s="66"/>
      <c r="C111" s="66"/>
      <c r="D111" s="66"/>
      <c r="E111" s="11" t="s">
        <v>315</v>
      </c>
      <c r="F111" s="11" t="s">
        <v>179</v>
      </c>
      <c r="G111" s="11" t="s">
        <v>209</v>
      </c>
      <c r="H111" s="9">
        <v>4</v>
      </c>
      <c r="I111" s="9">
        <v>4</v>
      </c>
      <c r="J111" s="9">
        <f t="shared" si="11"/>
        <v>16</v>
      </c>
      <c r="K111" s="9" t="str">
        <f>VLOOKUP(J111,'TABLA DATOS'!$A$1:$B$65,2,FALSE)</f>
        <v>ALTO</v>
      </c>
      <c r="L111" s="21" t="s">
        <v>257</v>
      </c>
      <c r="M111" s="22" t="s">
        <v>258</v>
      </c>
      <c r="N111" s="9">
        <v>2</v>
      </c>
      <c r="O111" s="9">
        <v>2</v>
      </c>
      <c r="P111" s="9">
        <f t="shared" si="12"/>
        <v>4</v>
      </c>
      <c r="Q111" s="9" t="str">
        <f>VLOOKUP(P111,'TABLA DATOS'!$A$1:$B$65,2,FALSE)</f>
        <v>BAJO</v>
      </c>
      <c r="R111" s="13" t="s">
        <v>52</v>
      </c>
      <c r="S111" s="31" t="s">
        <v>274</v>
      </c>
      <c r="T111" s="31"/>
    </row>
    <row r="112" spans="1:20" ht="39.75" customHeight="1" x14ac:dyDescent="0.25">
      <c r="A112" s="60" t="s">
        <v>115</v>
      </c>
      <c r="B112" s="11" t="s">
        <v>57</v>
      </c>
      <c r="C112" s="11" t="s">
        <v>149</v>
      </c>
      <c r="D112" s="11" t="s">
        <v>151</v>
      </c>
      <c r="E112" s="11" t="s">
        <v>153</v>
      </c>
      <c r="F112" s="9" t="s">
        <v>281</v>
      </c>
      <c r="G112" s="11" t="s">
        <v>198</v>
      </c>
      <c r="H112" s="9">
        <v>4</v>
      </c>
      <c r="I112" s="9">
        <v>8</v>
      </c>
      <c r="J112" s="9">
        <f t="shared" si="11"/>
        <v>32</v>
      </c>
      <c r="K112" s="9" t="str">
        <f>VLOOKUP(J112,'TABLA DATOS'!$A$1:$B$65,2,FALSE)</f>
        <v>ALTO</v>
      </c>
      <c r="L112" s="21" t="s">
        <v>221</v>
      </c>
      <c r="M112" s="22" t="s">
        <v>230</v>
      </c>
      <c r="N112" s="9">
        <v>1</v>
      </c>
      <c r="O112" s="9">
        <v>4</v>
      </c>
      <c r="P112" s="9">
        <f t="shared" si="12"/>
        <v>4</v>
      </c>
      <c r="Q112" s="9" t="str">
        <f>VLOOKUP(P112,'[1]TABLA DATOS'!$A$1:$B$65,2,FALSE)</f>
        <v>BAJO</v>
      </c>
      <c r="R112" s="13" t="s">
        <v>51</v>
      </c>
      <c r="S112" s="31" t="s">
        <v>274</v>
      </c>
      <c r="T112" s="31"/>
    </row>
    <row r="113" spans="1:20" ht="39.75" customHeight="1" x14ac:dyDescent="0.25">
      <c r="A113" s="61"/>
      <c r="B113" s="11" t="s">
        <v>113</v>
      </c>
      <c r="C113" s="11" t="s">
        <v>149</v>
      </c>
      <c r="D113" s="11" t="s">
        <v>151</v>
      </c>
      <c r="E113" s="11" t="s">
        <v>153</v>
      </c>
      <c r="F113" s="9" t="s">
        <v>281</v>
      </c>
      <c r="G113" s="11" t="s">
        <v>198</v>
      </c>
      <c r="H113" s="9">
        <v>4</v>
      </c>
      <c r="I113" s="9">
        <v>8</v>
      </c>
      <c r="J113" s="9">
        <f t="shared" si="11"/>
        <v>32</v>
      </c>
      <c r="K113" s="9" t="str">
        <f>VLOOKUP(J113,'TABLA DATOS'!$A$1:$B$65,2,FALSE)</f>
        <v>ALTO</v>
      </c>
      <c r="L113" s="21" t="s">
        <v>221</v>
      </c>
      <c r="M113" s="22" t="s">
        <v>230</v>
      </c>
      <c r="N113" s="9">
        <v>1</v>
      </c>
      <c r="O113" s="9">
        <v>4</v>
      </c>
      <c r="P113" s="9">
        <f t="shared" si="12"/>
        <v>4</v>
      </c>
      <c r="Q113" s="9" t="str">
        <f>VLOOKUP(P113,'[1]TABLA DATOS'!$A$1:$B$65,2,FALSE)</f>
        <v>BAJO</v>
      </c>
      <c r="R113" s="13" t="s">
        <v>51</v>
      </c>
      <c r="S113" s="31" t="s">
        <v>274</v>
      </c>
      <c r="T113" s="31"/>
    </row>
    <row r="114" spans="1:20" ht="39.75" customHeight="1" x14ac:dyDescent="0.25">
      <c r="A114" s="61"/>
      <c r="B114" s="54" t="s">
        <v>58</v>
      </c>
      <c r="C114" s="54" t="s">
        <v>149</v>
      </c>
      <c r="D114" s="54" t="s">
        <v>151</v>
      </c>
      <c r="E114" s="11" t="s">
        <v>302</v>
      </c>
      <c r="F114" s="11" t="s">
        <v>174</v>
      </c>
      <c r="G114" s="12" t="s">
        <v>228</v>
      </c>
      <c r="H114" s="9">
        <v>4</v>
      </c>
      <c r="I114" s="9">
        <v>8</v>
      </c>
      <c r="J114" s="9">
        <f t="shared" si="11"/>
        <v>32</v>
      </c>
      <c r="K114" s="9" t="str">
        <f>VLOOKUP(J114,'TABLA DATOS'!$A$1:$B$65,2,FALSE)</f>
        <v>ALTO</v>
      </c>
      <c r="L114" s="50" t="s">
        <v>232</v>
      </c>
      <c r="M114" s="48" t="s">
        <v>233</v>
      </c>
      <c r="N114" s="9">
        <v>2</v>
      </c>
      <c r="O114" s="9">
        <v>2</v>
      </c>
      <c r="P114" s="9">
        <f t="shared" si="12"/>
        <v>4</v>
      </c>
      <c r="Q114" s="9" t="str">
        <f>VLOOKUP(P114,'[1]TABLA DATOS'!$A$1:$B$65,2,FALSE)</f>
        <v>BAJO</v>
      </c>
      <c r="R114" s="13" t="s">
        <v>52</v>
      </c>
      <c r="S114" s="38" t="s">
        <v>274</v>
      </c>
      <c r="T114" s="38"/>
    </row>
    <row r="115" spans="1:20" ht="39.75" customHeight="1" x14ac:dyDescent="0.25">
      <c r="A115" s="61"/>
      <c r="B115" s="66"/>
      <c r="C115" s="66"/>
      <c r="D115" s="66"/>
      <c r="E115" s="11" t="s">
        <v>317</v>
      </c>
      <c r="F115" s="11" t="s">
        <v>166</v>
      </c>
      <c r="G115" s="11" t="s">
        <v>203</v>
      </c>
      <c r="H115" s="9">
        <v>4</v>
      </c>
      <c r="I115" s="9">
        <v>8</v>
      </c>
      <c r="J115" s="9">
        <f t="shared" si="11"/>
        <v>32</v>
      </c>
      <c r="K115" s="9" t="str">
        <f>VLOOKUP(J115,'TABLA DATOS'!$A$1:$B$65,2,FALSE)</f>
        <v>ALTO</v>
      </c>
      <c r="L115" s="51"/>
      <c r="M115" s="49"/>
      <c r="N115" s="9">
        <v>1</v>
      </c>
      <c r="O115" s="9">
        <v>4</v>
      </c>
      <c r="P115" s="9">
        <f t="shared" si="12"/>
        <v>4</v>
      </c>
      <c r="Q115" s="9" t="str">
        <f>VLOOKUP(P115,'[1]TABLA DATOS'!$A$1:$B$65,2,FALSE)</f>
        <v>BAJO</v>
      </c>
      <c r="R115" s="13" t="s">
        <v>51</v>
      </c>
      <c r="S115" s="40"/>
      <c r="T115" s="40"/>
    </row>
    <row r="116" spans="1:20" ht="39.75" customHeight="1" x14ac:dyDescent="0.25">
      <c r="A116" s="61"/>
      <c r="B116" s="11" t="s">
        <v>114</v>
      </c>
      <c r="C116" s="11" t="s">
        <v>149</v>
      </c>
      <c r="D116" s="11" t="s">
        <v>151</v>
      </c>
      <c r="E116" s="11" t="s">
        <v>191</v>
      </c>
      <c r="F116" s="9" t="s">
        <v>283</v>
      </c>
      <c r="G116" s="11" t="s">
        <v>242</v>
      </c>
      <c r="H116" s="9">
        <v>4</v>
      </c>
      <c r="I116" s="9">
        <v>8</v>
      </c>
      <c r="J116" s="9">
        <f t="shared" si="11"/>
        <v>32</v>
      </c>
      <c r="K116" s="9" t="str">
        <f>VLOOKUP(J116,'TABLA DATOS'!$A$1:$B$65,2,FALSE)</f>
        <v>ALTO</v>
      </c>
      <c r="L116" s="21" t="s">
        <v>260</v>
      </c>
      <c r="M116" s="22" t="s">
        <v>259</v>
      </c>
      <c r="N116" s="9">
        <v>1</v>
      </c>
      <c r="O116" s="9">
        <v>4</v>
      </c>
      <c r="P116" s="9">
        <f t="shared" si="12"/>
        <v>4</v>
      </c>
      <c r="Q116" s="9" t="str">
        <f>VLOOKUP(P116,'[1]TABLA DATOS'!$A$1:$B$65,2,FALSE)</f>
        <v>BAJO</v>
      </c>
      <c r="R116" s="13" t="s">
        <v>51</v>
      </c>
      <c r="S116" s="31" t="s">
        <v>274</v>
      </c>
      <c r="T116" s="31"/>
    </row>
    <row r="117" spans="1:20" ht="39.75" customHeight="1" x14ac:dyDescent="0.25">
      <c r="A117" s="61"/>
      <c r="B117" s="54" t="s">
        <v>60</v>
      </c>
      <c r="C117" s="54" t="s">
        <v>149</v>
      </c>
      <c r="D117" s="54" t="s">
        <v>151</v>
      </c>
      <c r="E117" s="11" t="s">
        <v>302</v>
      </c>
      <c r="F117" s="11" t="s">
        <v>174</v>
      </c>
      <c r="G117" s="12" t="s">
        <v>228</v>
      </c>
      <c r="H117" s="9">
        <v>4</v>
      </c>
      <c r="I117" s="9">
        <v>8</v>
      </c>
      <c r="J117" s="9">
        <f t="shared" si="11"/>
        <v>32</v>
      </c>
      <c r="K117" s="9" t="str">
        <f>VLOOKUP(J117,'TABLA DATOS'!$A$1:$B$65,2,FALSE)</f>
        <v>ALTO</v>
      </c>
      <c r="L117" s="50" t="s">
        <v>223</v>
      </c>
      <c r="M117" s="48" t="s">
        <v>224</v>
      </c>
      <c r="N117" s="9">
        <v>2</v>
      </c>
      <c r="O117" s="9">
        <v>2</v>
      </c>
      <c r="P117" s="9">
        <f t="shared" si="12"/>
        <v>4</v>
      </c>
      <c r="Q117" s="9" t="str">
        <f>VLOOKUP(P117,'[1]TABLA DATOS'!$A$1:$B$65,2,FALSE)</f>
        <v>BAJO</v>
      </c>
      <c r="R117" s="13" t="s">
        <v>52</v>
      </c>
      <c r="S117" s="38" t="s">
        <v>274</v>
      </c>
      <c r="T117" s="38"/>
    </row>
    <row r="118" spans="1:20" ht="39.75" customHeight="1" x14ac:dyDescent="0.25">
      <c r="A118" s="61"/>
      <c r="B118" s="66"/>
      <c r="C118" s="66"/>
      <c r="D118" s="66"/>
      <c r="E118" s="11" t="s">
        <v>318</v>
      </c>
      <c r="F118" s="11" t="s">
        <v>166</v>
      </c>
      <c r="G118" s="11" t="s">
        <v>203</v>
      </c>
      <c r="H118" s="9">
        <v>4</v>
      </c>
      <c r="I118" s="9">
        <v>8</v>
      </c>
      <c r="J118" s="9">
        <f t="shared" si="11"/>
        <v>32</v>
      </c>
      <c r="K118" s="9" t="str">
        <f>VLOOKUP(J118,'TABLA DATOS'!$A$1:$B$65,2,FALSE)</f>
        <v>ALTO</v>
      </c>
      <c r="L118" s="51"/>
      <c r="M118" s="49"/>
      <c r="N118" s="9">
        <v>1</v>
      </c>
      <c r="O118" s="9">
        <v>4</v>
      </c>
      <c r="P118" s="9">
        <f t="shared" si="12"/>
        <v>4</v>
      </c>
      <c r="Q118" s="9" t="str">
        <f>VLOOKUP(P118,'[1]TABLA DATOS'!$A$1:$B$65,2,FALSE)</f>
        <v>BAJO</v>
      </c>
      <c r="R118" s="13" t="s">
        <v>51</v>
      </c>
      <c r="S118" s="40"/>
      <c r="T118" s="40"/>
    </row>
    <row r="119" spans="1:20" ht="39.75" customHeight="1" x14ac:dyDescent="0.25">
      <c r="A119" s="73"/>
      <c r="B119" s="11" t="s">
        <v>61</v>
      </c>
      <c r="C119" s="11" t="s">
        <v>149</v>
      </c>
      <c r="D119" s="11" t="s">
        <v>151</v>
      </c>
      <c r="E119" s="11" t="s">
        <v>156</v>
      </c>
      <c r="F119" s="9" t="s">
        <v>300</v>
      </c>
      <c r="G119" s="9" t="s">
        <v>294</v>
      </c>
      <c r="H119" s="9">
        <v>4</v>
      </c>
      <c r="I119" s="9">
        <v>8</v>
      </c>
      <c r="J119" s="9">
        <f t="shared" si="11"/>
        <v>32</v>
      </c>
      <c r="K119" s="9" t="str">
        <f>VLOOKUP(J119,'TABLA DATOS'!$A$1:$B$65,2,FALSE)</f>
        <v>ALTO</v>
      </c>
      <c r="L119" s="27" t="s">
        <v>221</v>
      </c>
      <c r="M119" s="28" t="s">
        <v>261</v>
      </c>
      <c r="N119" s="9">
        <v>1</v>
      </c>
      <c r="O119" s="9">
        <v>4</v>
      </c>
      <c r="P119" s="9">
        <f t="shared" si="12"/>
        <v>4</v>
      </c>
      <c r="Q119" s="9" t="str">
        <f>VLOOKUP(P119,'[1]TABLA DATOS'!$A$1:$B$65,2,FALSE)</f>
        <v>BAJO</v>
      </c>
      <c r="R119" s="13" t="s">
        <v>51</v>
      </c>
      <c r="S119" s="31" t="s">
        <v>274</v>
      </c>
      <c r="T119" s="31"/>
    </row>
    <row r="120" spans="1:20" ht="39.75" customHeight="1" x14ac:dyDescent="0.25">
      <c r="A120" s="69" t="s">
        <v>116</v>
      </c>
      <c r="B120" s="75" t="s">
        <v>118</v>
      </c>
      <c r="C120" s="54" t="s">
        <v>149</v>
      </c>
      <c r="D120" s="54" t="s">
        <v>150</v>
      </c>
      <c r="E120" s="11" t="s">
        <v>192</v>
      </c>
      <c r="F120" s="11" t="s">
        <v>319</v>
      </c>
      <c r="G120" s="11" t="s">
        <v>212</v>
      </c>
      <c r="H120" s="9">
        <v>4</v>
      </c>
      <c r="I120" s="9">
        <v>8</v>
      </c>
      <c r="J120" s="9">
        <f t="shared" si="11"/>
        <v>32</v>
      </c>
      <c r="K120" s="9" t="str">
        <f>VLOOKUP(J120,'TABLA DATOS'!$A$1:$B$65,2,FALSE)</f>
        <v>ALTO</v>
      </c>
      <c r="L120" s="78" t="s">
        <v>235</v>
      </c>
      <c r="M120" s="79" t="s">
        <v>236</v>
      </c>
      <c r="N120" s="9">
        <v>1</v>
      </c>
      <c r="O120" s="9">
        <v>4</v>
      </c>
      <c r="P120" s="9">
        <f t="shared" si="12"/>
        <v>4</v>
      </c>
      <c r="Q120" s="9" t="str">
        <f>VLOOKUP(P120,'[1]TABLA DATOS'!$A$1:$B$65,2,FALSE)</f>
        <v>BAJO</v>
      </c>
      <c r="R120" s="13" t="s">
        <v>51</v>
      </c>
      <c r="S120" s="38" t="s">
        <v>274</v>
      </c>
      <c r="T120" s="38"/>
    </row>
    <row r="121" spans="1:20" ht="39.75" customHeight="1" x14ac:dyDescent="0.25">
      <c r="A121" s="70"/>
      <c r="B121" s="77"/>
      <c r="C121" s="55"/>
      <c r="D121" s="55"/>
      <c r="E121" s="11" t="s">
        <v>170</v>
      </c>
      <c r="F121" s="11" t="s">
        <v>320</v>
      </c>
      <c r="G121" s="11" t="s">
        <v>204</v>
      </c>
      <c r="H121" s="9">
        <v>4</v>
      </c>
      <c r="I121" s="9">
        <v>8</v>
      </c>
      <c r="J121" s="9">
        <f t="shared" si="11"/>
        <v>32</v>
      </c>
      <c r="K121" s="9" t="str">
        <f>VLOOKUP(J121,'TABLA DATOS'!$A$1:$B$65,2,FALSE)</f>
        <v>ALTO</v>
      </c>
      <c r="L121" s="78"/>
      <c r="M121" s="79"/>
      <c r="N121" s="9">
        <v>1</v>
      </c>
      <c r="O121" s="9">
        <v>4</v>
      </c>
      <c r="P121" s="9">
        <f t="shared" si="12"/>
        <v>4</v>
      </c>
      <c r="Q121" s="9" t="str">
        <f>VLOOKUP(P121,'[1]TABLA DATOS'!$A$1:$B$65,2,FALSE)</f>
        <v>BAJO</v>
      </c>
      <c r="R121" s="13" t="s">
        <v>51</v>
      </c>
      <c r="S121" s="39"/>
      <c r="T121" s="39"/>
    </row>
    <row r="122" spans="1:20" ht="39.75" customHeight="1" x14ac:dyDescent="0.25">
      <c r="A122" s="70"/>
      <c r="B122" s="77"/>
      <c r="C122" s="55"/>
      <c r="D122" s="55"/>
      <c r="E122" s="11" t="s">
        <v>307</v>
      </c>
      <c r="F122" s="11" t="s">
        <v>169</v>
      </c>
      <c r="G122" s="11" t="s">
        <v>209</v>
      </c>
      <c r="H122" s="9">
        <v>4</v>
      </c>
      <c r="I122" s="9">
        <v>4</v>
      </c>
      <c r="J122" s="9">
        <f t="shared" si="11"/>
        <v>16</v>
      </c>
      <c r="K122" s="9" t="str">
        <f>VLOOKUP(J122,'TABLA DATOS'!$A$1:$B$65,2,FALSE)</f>
        <v>ALTO</v>
      </c>
      <c r="L122" s="78"/>
      <c r="M122" s="79"/>
      <c r="N122" s="9">
        <v>2</v>
      </c>
      <c r="O122" s="9">
        <v>2</v>
      </c>
      <c r="P122" s="9">
        <f t="shared" si="12"/>
        <v>4</v>
      </c>
      <c r="Q122" s="9" t="str">
        <f>VLOOKUP(P122,'TABLA DATOS'!$A$1:$B$65,2,FALSE)</f>
        <v>BAJO</v>
      </c>
      <c r="R122" s="13" t="s">
        <v>52</v>
      </c>
      <c r="S122" s="39"/>
      <c r="T122" s="39"/>
    </row>
    <row r="123" spans="1:20" ht="39.75" customHeight="1" x14ac:dyDescent="0.25">
      <c r="A123" s="70"/>
      <c r="B123" s="76"/>
      <c r="C123" s="66"/>
      <c r="D123" s="66"/>
      <c r="E123" s="3" t="s">
        <v>321</v>
      </c>
      <c r="F123" s="11" t="s">
        <v>188</v>
      </c>
      <c r="G123" s="11" t="s">
        <v>206</v>
      </c>
      <c r="H123" s="9">
        <v>4</v>
      </c>
      <c r="I123" s="9">
        <v>4</v>
      </c>
      <c r="J123" s="9">
        <f t="shared" si="11"/>
        <v>16</v>
      </c>
      <c r="K123" s="9" t="str">
        <f>VLOOKUP(J123,'TABLA DATOS'!$A$1:$B$65,2,FALSE)</f>
        <v>ALTO</v>
      </c>
      <c r="L123" s="78"/>
      <c r="M123" s="79"/>
      <c r="N123" s="9">
        <v>2</v>
      </c>
      <c r="O123" s="9">
        <v>2</v>
      </c>
      <c r="P123" s="9">
        <f t="shared" si="12"/>
        <v>4</v>
      </c>
      <c r="Q123" s="9" t="str">
        <f>VLOOKUP(P123,'TABLA DATOS'!$A$1:$B$65,2,FALSE)</f>
        <v>BAJO</v>
      </c>
      <c r="R123" s="13" t="s">
        <v>52</v>
      </c>
      <c r="S123" s="40"/>
      <c r="T123" s="40"/>
    </row>
    <row r="124" spans="1:20" ht="39.75" customHeight="1" x14ac:dyDescent="0.25">
      <c r="A124" s="70"/>
      <c r="B124" s="12" t="s">
        <v>62</v>
      </c>
      <c r="C124" s="11" t="s">
        <v>149</v>
      </c>
      <c r="D124" s="11" t="s">
        <v>150</v>
      </c>
      <c r="E124" s="11" t="s">
        <v>193</v>
      </c>
      <c r="F124" s="11" t="s">
        <v>288</v>
      </c>
      <c r="G124" s="11" t="s">
        <v>206</v>
      </c>
      <c r="H124" s="9">
        <v>4</v>
      </c>
      <c r="I124" s="9">
        <v>4</v>
      </c>
      <c r="J124" s="9">
        <f t="shared" si="11"/>
        <v>16</v>
      </c>
      <c r="K124" s="9" t="str">
        <f>VLOOKUP(J124,'TABLA DATOS'!$A$1:$B$65,2,FALSE)</f>
        <v>ALTO</v>
      </c>
      <c r="L124" s="25" t="s">
        <v>262</v>
      </c>
      <c r="M124" s="26" t="s">
        <v>263</v>
      </c>
      <c r="N124" s="9">
        <v>2</v>
      </c>
      <c r="O124" s="9">
        <v>2</v>
      </c>
      <c r="P124" s="9">
        <f t="shared" si="12"/>
        <v>4</v>
      </c>
      <c r="Q124" s="9" t="str">
        <f>VLOOKUP(P124,'TABLA DATOS'!$A$1:$B$65,2,FALSE)</f>
        <v>BAJO</v>
      </c>
      <c r="R124" s="13" t="s">
        <v>52</v>
      </c>
      <c r="S124" s="31" t="s">
        <v>274</v>
      </c>
      <c r="T124" s="31"/>
    </row>
    <row r="125" spans="1:20" ht="39.75" customHeight="1" x14ac:dyDescent="0.25">
      <c r="A125" s="71"/>
      <c r="B125" s="12" t="s">
        <v>63</v>
      </c>
      <c r="C125" s="11" t="s">
        <v>149</v>
      </c>
      <c r="D125" s="11" t="s">
        <v>150</v>
      </c>
      <c r="E125" s="3" t="s">
        <v>322</v>
      </c>
      <c r="F125" s="11" t="s">
        <v>194</v>
      </c>
      <c r="G125" s="11" t="s">
        <v>205</v>
      </c>
      <c r="H125" s="9">
        <v>4</v>
      </c>
      <c r="I125" s="9">
        <v>4</v>
      </c>
      <c r="J125" s="9">
        <f t="shared" si="11"/>
        <v>16</v>
      </c>
      <c r="K125" s="9" t="str">
        <f>VLOOKUP(J125,'TABLA DATOS'!$A$1:$B$65,2,FALSE)</f>
        <v>ALTO</v>
      </c>
      <c r="L125" s="21" t="s">
        <v>264</v>
      </c>
      <c r="M125" s="22" t="s">
        <v>265</v>
      </c>
      <c r="N125" s="9">
        <v>2</v>
      </c>
      <c r="O125" s="9">
        <v>2</v>
      </c>
      <c r="P125" s="9">
        <f t="shared" si="12"/>
        <v>4</v>
      </c>
      <c r="Q125" s="9" t="str">
        <f>VLOOKUP(P125,'TABLA DATOS'!$A$1:$B$65,2,FALSE)</f>
        <v>BAJO</v>
      </c>
      <c r="R125" s="13" t="s">
        <v>52</v>
      </c>
      <c r="S125" s="31" t="s">
        <v>274</v>
      </c>
      <c r="T125" s="31"/>
    </row>
    <row r="126" spans="1:20" ht="39.75" customHeight="1" x14ac:dyDescent="0.25">
      <c r="A126" s="60" t="s">
        <v>65</v>
      </c>
      <c r="B126" s="11" t="s">
        <v>120</v>
      </c>
      <c r="C126" s="11" t="s">
        <v>149</v>
      </c>
      <c r="D126" s="11" t="s">
        <v>151</v>
      </c>
      <c r="E126" s="11" t="s">
        <v>187</v>
      </c>
      <c r="F126" s="11" t="s">
        <v>306</v>
      </c>
      <c r="G126" s="11" t="s">
        <v>211</v>
      </c>
      <c r="H126" s="9">
        <v>4</v>
      </c>
      <c r="I126" s="9">
        <v>4</v>
      </c>
      <c r="J126" s="9">
        <f t="shared" si="11"/>
        <v>16</v>
      </c>
      <c r="K126" s="9" t="str">
        <f>VLOOKUP(J126,'TABLA DATOS'!$A$1:$B$65,2,FALSE)</f>
        <v>ALTO</v>
      </c>
      <c r="L126" s="19" t="s">
        <v>223</v>
      </c>
      <c r="M126" s="20" t="s">
        <v>224</v>
      </c>
      <c r="N126" s="9">
        <v>1</v>
      </c>
      <c r="O126" s="9">
        <v>4</v>
      </c>
      <c r="P126" s="9">
        <f t="shared" si="12"/>
        <v>4</v>
      </c>
      <c r="Q126" s="9" t="str">
        <f>VLOOKUP(P126,'[1]TABLA DATOS'!$A$1:$B$65,2,FALSE)</f>
        <v>BAJO</v>
      </c>
      <c r="R126" s="13" t="s">
        <v>52</v>
      </c>
      <c r="S126" s="31" t="s">
        <v>274</v>
      </c>
      <c r="T126" s="31"/>
    </row>
    <row r="127" spans="1:20" ht="39.75" customHeight="1" x14ac:dyDescent="0.25">
      <c r="A127" s="61"/>
      <c r="B127" s="11" t="s">
        <v>121</v>
      </c>
      <c r="C127" s="11" t="s">
        <v>149</v>
      </c>
      <c r="D127" s="11" t="s">
        <v>151</v>
      </c>
      <c r="E127" s="11" t="s">
        <v>153</v>
      </c>
      <c r="F127" s="9" t="s">
        <v>283</v>
      </c>
      <c r="G127" s="11" t="s">
        <v>242</v>
      </c>
      <c r="H127" s="9">
        <v>4</v>
      </c>
      <c r="I127" s="9">
        <v>8</v>
      </c>
      <c r="J127" s="9">
        <f t="shared" si="11"/>
        <v>32</v>
      </c>
      <c r="K127" s="9" t="str">
        <f>VLOOKUP(J127,'TABLA DATOS'!$A$1:$B$65,2,FALSE)</f>
        <v>ALTO</v>
      </c>
      <c r="L127" s="21" t="s">
        <v>221</v>
      </c>
      <c r="M127" s="22" t="s">
        <v>230</v>
      </c>
      <c r="N127" s="9">
        <v>1</v>
      </c>
      <c r="O127" s="9">
        <v>4</v>
      </c>
      <c r="P127" s="9">
        <f t="shared" si="12"/>
        <v>4</v>
      </c>
      <c r="Q127" s="9" t="str">
        <f>VLOOKUP(P127,'[1]TABLA DATOS'!$A$1:$B$65,2,FALSE)</f>
        <v>BAJO</v>
      </c>
      <c r="R127" s="13" t="s">
        <v>51</v>
      </c>
      <c r="S127" s="31" t="s">
        <v>274</v>
      </c>
      <c r="T127" s="31"/>
    </row>
    <row r="128" spans="1:20" ht="39.75" customHeight="1" x14ac:dyDescent="0.25">
      <c r="A128" s="61"/>
      <c r="B128" s="11" t="s">
        <v>125</v>
      </c>
      <c r="C128" s="11" t="s">
        <v>149</v>
      </c>
      <c r="D128" s="11" t="s">
        <v>151</v>
      </c>
      <c r="E128" s="11" t="s">
        <v>161</v>
      </c>
      <c r="F128" s="11" t="s">
        <v>304</v>
      </c>
      <c r="G128" s="11" t="s">
        <v>208</v>
      </c>
      <c r="H128" s="9">
        <v>4</v>
      </c>
      <c r="I128" s="9">
        <v>4</v>
      </c>
      <c r="J128" s="9">
        <f t="shared" si="11"/>
        <v>16</v>
      </c>
      <c r="K128" s="9" t="str">
        <f>VLOOKUP(J128,'TABLA DATOS'!$A$1:$B$65,2,FALSE)</f>
        <v>ALTO</v>
      </c>
      <c r="L128" s="21" t="s">
        <v>223</v>
      </c>
      <c r="M128" s="22" t="s">
        <v>224</v>
      </c>
      <c r="N128" s="9">
        <v>2</v>
      </c>
      <c r="O128" s="9">
        <v>2</v>
      </c>
      <c r="P128" s="9">
        <f t="shared" si="12"/>
        <v>4</v>
      </c>
      <c r="Q128" s="9" t="str">
        <f>VLOOKUP(P128,'TABLA DATOS'!$A$1:$B$65,2,FALSE)</f>
        <v>BAJO</v>
      </c>
      <c r="R128" s="13" t="s">
        <v>52</v>
      </c>
      <c r="S128" s="31" t="s">
        <v>274</v>
      </c>
      <c r="T128" s="31"/>
    </row>
    <row r="129" spans="1:20" ht="39.75" customHeight="1" x14ac:dyDescent="0.25">
      <c r="A129" s="61"/>
      <c r="B129" s="11" t="s">
        <v>122</v>
      </c>
      <c r="C129" s="11" t="s">
        <v>149</v>
      </c>
      <c r="D129" s="11" t="s">
        <v>151</v>
      </c>
      <c r="E129" s="11" t="s">
        <v>302</v>
      </c>
      <c r="F129" s="11" t="s">
        <v>174</v>
      </c>
      <c r="G129" s="12" t="s">
        <v>228</v>
      </c>
      <c r="H129" s="9">
        <v>4</v>
      </c>
      <c r="I129" s="9">
        <v>8</v>
      </c>
      <c r="J129" s="9">
        <f t="shared" si="11"/>
        <v>32</v>
      </c>
      <c r="K129" s="9" t="str">
        <f>VLOOKUP(J129,'TABLA DATOS'!$A$1:$B$65,2,FALSE)</f>
        <v>ALTO</v>
      </c>
      <c r="L129" s="19" t="s">
        <v>223</v>
      </c>
      <c r="M129" s="20" t="s">
        <v>224</v>
      </c>
      <c r="N129" s="9">
        <v>2</v>
      </c>
      <c r="O129" s="9">
        <v>2</v>
      </c>
      <c r="P129" s="9">
        <f t="shared" si="12"/>
        <v>4</v>
      </c>
      <c r="Q129" s="9" t="str">
        <f>VLOOKUP(P129,'[1]TABLA DATOS'!$A$1:$B$65,2,FALSE)</f>
        <v>BAJO</v>
      </c>
      <c r="R129" s="13" t="s">
        <v>52</v>
      </c>
      <c r="S129" s="31" t="s">
        <v>274</v>
      </c>
      <c r="T129" s="31"/>
    </row>
    <row r="130" spans="1:20" ht="39.75" customHeight="1" x14ac:dyDescent="0.25">
      <c r="A130" s="61"/>
      <c r="B130" s="11" t="s">
        <v>123</v>
      </c>
      <c r="C130" s="11" t="s">
        <v>149</v>
      </c>
      <c r="D130" s="11" t="s">
        <v>151</v>
      </c>
      <c r="E130" s="11" t="s">
        <v>172</v>
      </c>
      <c r="F130" s="11" t="s">
        <v>288</v>
      </c>
      <c r="G130" s="11" t="s">
        <v>205</v>
      </c>
      <c r="H130" s="9">
        <v>4</v>
      </c>
      <c r="I130" s="9">
        <v>4</v>
      </c>
      <c r="J130" s="9">
        <f t="shared" si="11"/>
        <v>16</v>
      </c>
      <c r="K130" s="9" t="str">
        <f>VLOOKUP(J130,'TABLA DATOS'!$A$1:$B$65,2,FALSE)</f>
        <v>ALTO</v>
      </c>
      <c r="L130" s="19" t="s">
        <v>223</v>
      </c>
      <c r="M130" s="26" t="s">
        <v>263</v>
      </c>
      <c r="N130" s="9">
        <v>2</v>
      </c>
      <c r="O130" s="9">
        <v>2</v>
      </c>
      <c r="P130" s="9">
        <f t="shared" si="12"/>
        <v>4</v>
      </c>
      <c r="Q130" s="9" t="str">
        <f>VLOOKUP(P130,'TABLA DATOS'!$A$1:$B$65,2,FALSE)</f>
        <v>BAJO</v>
      </c>
      <c r="R130" s="13" t="s">
        <v>52</v>
      </c>
      <c r="S130" s="31" t="s">
        <v>274</v>
      </c>
      <c r="T130" s="31"/>
    </row>
    <row r="131" spans="1:20" ht="39.75" customHeight="1" x14ac:dyDescent="0.25">
      <c r="A131" s="61"/>
      <c r="B131" s="11" t="s">
        <v>124</v>
      </c>
      <c r="C131" s="11" t="s">
        <v>149</v>
      </c>
      <c r="D131" s="11" t="s">
        <v>151</v>
      </c>
      <c r="E131" s="11" t="s">
        <v>156</v>
      </c>
      <c r="F131" s="9" t="s">
        <v>323</v>
      </c>
      <c r="G131" s="9" t="s">
        <v>294</v>
      </c>
      <c r="H131" s="9">
        <v>4</v>
      </c>
      <c r="I131" s="9">
        <v>8</v>
      </c>
      <c r="J131" s="9">
        <f t="shared" si="11"/>
        <v>32</v>
      </c>
      <c r="K131" s="9" t="str">
        <f>VLOOKUP(J131,'TABLA DATOS'!$A$1:$B$65,2,FALSE)</f>
        <v>ALTO</v>
      </c>
      <c r="L131" s="21" t="s">
        <v>221</v>
      </c>
      <c r="M131" s="22" t="s">
        <v>261</v>
      </c>
      <c r="N131" s="9">
        <v>1</v>
      </c>
      <c r="O131" s="9">
        <v>4</v>
      </c>
      <c r="P131" s="9">
        <f t="shared" si="12"/>
        <v>4</v>
      </c>
      <c r="Q131" s="9" t="str">
        <f>VLOOKUP(P131,'[1]TABLA DATOS'!$A$1:$B$65,2,FALSE)</f>
        <v>BAJO</v>
      </c>
      <c r="R131" s="13" t="s">
        <v>51</v>
      </c>
      <c r="S131" s="31" t="s">
        <v>274</v>
      </c>
      <c r="T131" s="31"/>
    </row>
    <row r="132" spans="1:20" ht="39.75" customHeight="1" x14ac:dyDescent="0.25">
      <c r="A132" s="61"/>
      <c r="B132" s="54" t="s">
        <v>126</v>
      </c>
      <c r="C132" s="54" t="s">
        <v>149</v>
      </c>
      <c r="D132" s="54" t="s">
        <v>151</v>
      </c>
      <c r="E132" s="11" t="s">
        <v>161</v>
      </c>
      <c r="F132" s="11" t="s">
        <v>304</v>
      </c>
      <c r="G132" s="11" t="s">
        <v>208</v>
      </c>
      <c r="H132" s="9">
        <v>4</v>
      </c>
      <c r="I132" s="9">
        <v>4</v>
      </c>
      <c r="J132" s="9">
        <f t="shared" si="11"/>
        <v>16</v>
      </c>
      <c r="K132" s="9" t="str">
        <f>VLOOKUP(J132,'TABLA DATOS'!$A$1:$B$65,2,FALSE)</f>
        <v>ALTO</v>
      </c>
      <c r="L132" s="21" t="s">
        <v>223</v>
      </c>
      <c r="M132" s="22" t="s">
        <v>224</v>
      </c>
      <c r="N132" s="9">
        <v>2</v>
      </c>
      <c r="O132" s="9">
        <v>2</v>
      </c>
      <c r="P132" s="9">
        <f t="shared" si="12"/>
        <v>4</v>
      </c>
      <c r="Q132" s="9" t="str">
        <f>VLOOKUP(P132,'TABLA DATOS'!$A$1:$B$65,2,FALSE)</f>
        <v>BAJO</v>
      </c>
      <c r="R132" s="13" t="s">
        <v>52</v>
      </c>
      <c r="S132" s="31" t="s">
        <v>274</v>
      </c>
      <c r="T132" s="31"/>
    </row>
    <row r="133" spans="1:20" ht="39.75" customHeight="1" x14ac:dyDescent="0.25">
      <c r="A133" s="61"/>
      <c r="B133" s="66"/>
      <c r="C133" s="66"/>
      <c r="D133" s="66"/>
      <c r="E133" s="11" t="s">
        <v>302</v>
      </c>
      <c r="F133" s="11" t="s">
        <v>174</v>
      </c>
      <c r="G133" s="12" t="s">
        <v>228</v>
      </c>
      <c r="H133" s="9">
        <v>4</v>
      </c>
      <c r="I133" s="9">
        <v>8</v>
      </c>
      <c r="J133" s="9">
        <f t="shared" si="11"/>
        <v>32</v>
      </c>
      <c r="K133" s="9" t="str">
        <f>VLOOKUP(J133,'TABLA DATOS'!$A$1:$B$65,2,FALSE)</f>
        <v>ALTO</v>
      </c>
      <c r="L133" s="19" t="s">
        <v>223</v>
      </c>
      <c r="M133" s="20" t="s">
        <v>224</v>
      </c>
      <c r="N133" s="9">
        <v>2</v>
      </c>
      <c r="O133" s="9">
        <v>2</v>
      </c>
      <c r="P133" s="9">
        <f t="shared" si="12"/>
        <v>4</v>
      </c>
      <c r="Q133" s="9" t="str">
        <f>VLOOKUP(P133,'[1]TABLA DATOS'!$A$1:$B$65,2,FALSE)</f>
        <v>BAJO</v>
      </c>
      <c r="R133" s="13" t="s">
        <v>52</v>
      </c>
      <c r="S133" s="31" t="s">
        <v>274</v>
      </c>
      <c r="T133" s="31"/>
    </row>
    <row r="134" spans="1:20" ht="39.75" customHeight="1" x14ac:dyDescent="0.25">
      <c r="A134" s="61"/>
      <c r="B134" s="11" t="s">
        <v>127</v>
      </c>
      <c r="C134" s="11" t="s">
        <v>149</v>
      </c>
      <c r="D134" s="11" t="s">
        <v>151</v>
      </c>
      <c r="E134" s="11" t="s">
        <v>187</v>
      </c>
      <c r="F134" s="11" t="s">
        <v>306</v>
      </c>
      <c r="G134" s="11" t="s">
        <v>211</v>
      </c>
      <c r="H134" s="9">
        <v>4</v>
      </c>
      <c r="I134" s="9">
        <v>4</v>
      </c>
      <c r="J134" s="9">
        <f t="shared" si="11"/>
        <v>16</v>
      </c>
      <c r="K134" s="9" t="str">
        <f>VLOOKUP(J134,'TABLA DATOS'!$A$1:$B$65,2,FALSE)</f>
        <v>ALTO</v>
      </c>
      <c r="L134" s="19" t="s">
        <v>223</v>
      </c>
      <c r="M134" s="20" t="s">
        <v>224</v>
      </c>
      <c r="N134" s="9">
        <v>1</v>
      </c>
      <c r="O134" s="9">
        <v>4</v>
      </c>
      <c r="P134" s="9">
        <f t="shared" si="12"/>
        <v>4</v>
      </c>
      <c r="Q134" s="9" t="str">
        <f>VLOOKUP(P134,'[1]TABLA DATOS'!$A$1:$B$65,2,FALSE)</f>
        <v>BAJO</v>
      </c>
      <c r="R134" s="13" t="s">
        <v>52</v>
      </c>
      <c r="S134" s="31" t="s">
        <v>274</v>
      </c>
      <c r="T134" s="31"/>
    </row>
    <row r="135" spans="1:20" ht="39.75" customHeight="1" x14ac:dyDescent="0.25">
      <c r="A135" s="61"/>
      <c r="B135" s="11" t="s">
        <v>128</v>
      </c>
      <c r="C135" s="11" t="s">
        <v>149</v>
      </c>
      <c r="D135" s="11" t="s">
        <v>151</v>
      </c>
      <c r="E135" s="11" t="s">
        <v>301</v>
      </c>
      <c r="F135" s="11" t="s">
        <v>158</v>
      </c>
      <c r="G135" s="11" t="s">
        <v>199</v>
      </c>
      <c r="H135" s="9">
        <v>4</v>
      </c>
      <c r="I135" s="9">
        <v>4</v>
      </c>
      <c r="J135" s="9">
        <f t="shared" si="11"/>
        <v>16</v>
      </c>
      <c r="K135" s="9" t="str">
        <f>VLOOKUP(J135,'TABLA DATOS'!$A$1:$B$65,2,FALSE)</f>
        <v>ALTO</v>
      </c>
      <c r="L135" s="19" t="s">
        <v>223</v>
      </c>
      <c r="M135" s="20" t="s">
        <v>266</v>
      </c>
      <c r="N135" s="9">
        <v>2</v>
      </c>
      <c r="O135" s="9">
        <v>2</v>
      </c>
      <c r="P135" s="9">
        <f t="shared" si="12"/>
        <v>4</v>
      </c>
      <c r="Q135" s="9" t="str">
        <f>VLOOKUP(P135,'TABLA DATOS'!$A$1:$B$65,2,FALSE)</f>
        <v>BAJO</v>
      </c>
      <c r="R135" s="13" t="s">
        <v>52</v>
      </c>
      <c r="S135" s="31" t="s">
        <v>274</v>
      </c>
      <c r="T135" s="31"/>
    </row>
    <row r="136" spans="1:20" ht="39.75" customHeight="1" x14ac:dyDescent="0.25">
      <c r="A136" s="61"/>
      <c r="B136" s="11" t="s">
        <v>129</v>
      </c>
      <c r="C136" s="11" t="s">
        <v>149</v>
      </c>
      <c r="D136" s="11" t="s">
        <v>151</v>
      </c>
      <c r="E136" s="11" t="s">
        <v>302</v>
      </c>
      <c r="F136" s="11" t="s">
        <v>160</v>
      </c>
      <c r="G136" s="12" t="s">
        <v>202</v>
      </c>
      <c r="H136" s="9">
        <v>4</v>
      </c>
      <c r="I136" s="9">
        <v>8</v>
      </c>
      <c r="J136" s="9">
        <f t="shared" si="11"/>
        <v>32</v>
      </c>
      <c r="K136" s="9" t="str">
        <f>VLOOKUP(J136,'TABLA DATOS'!$A$1:$B$65,2,FALSE)</f>
        <v>ALTO</v>
      </c>
      <c r="L136" s="19" t="s">
        <v>223</v>
      </c>
      <c r="M136" s="20" t="s">
        <v>224</v>
      </c>
      <c r="N136" s="9">
        <v>1</v>
      </c>
      <c r="O136" s="9">
        <v>4</v>
      </c>
      <c r="P136" s="9">
        <f t="shared" si="12"/>
        <v>4</v>
      </c>
      <c r="Q136" s="9" t="str">
        <f>VLOOKUP(P136,'[1]TABLA DATOS'!$A$1:$B$65,2,FALSE)</f>
        <v>BAJO</v>
      </c>
      <c r="R136" s="13" t="s">
        <v>52</v>
      </c>
      <c r="S136" s="31" t="s">
        <v>274</v>
      </c>
      <c r="T136" s="31"/>
    </row>
    <row r="137" spans="1:20" ht="39.75" customHeight="1" x14ac:dyDescent="0.25">
      <c r="A137" s="61"/>
      <c r="B137" s="11" t="s">
        <v>135</v>
      </c>
      <c r="C137" s="11" t="s">
        <v>149</v>
      </c>
      <c r="D137" s="11" t="s">
        <v>151</v>
      </c>
      <c r="E137" s="11" t="s">
        <v>153</v>
      </c>
      <c r="F137" s="9" t="s">
        <v>283</v>
      </c>
      <c r="G137" s="11" t="s">
        <v>242</v>
      </c>
      <c r="H137" s="9">
        <v>4</v>
      </c>
      <c r="I137" s="9">
        <v>8</v>
      </c>
      <c r="J137" s="9">
        <f t="shared" si="11"/>
        <v>32</v>
      </c>
      <c r="K137" s="9" t="str">
        <f>VLOOKUP(J137,'TABLA DATOS'!$A$1:$B$65,2,FALSE)</f>
        <v>ALTO</v>
      </c>
      <c r="L137" s="21" t="s">
        <v>221</v>
      </c>
      <c r="M137" s="22" t="s">
        <v>230</v>
      </c>
      <c r="N137" s="9">
        <v>1</v>
      </c>
      <c r="O137" s="9">
        <v>4</v>
      </c>
      <c r="P137" s="9">
        <f t="shared" si="12"/>
        <v>4</v>
      </c>
      <c r="Q137" s="9" t="str">
        <f>VLOOKUP(P137,'[1]TABLA DATOS'!$A$1:$B$65,2,FALSE)</f>
        <v>BAJO</v>
      </c>
      <c r="R137" s="13" t="s">
        <v>51</v>
      </c>
      <c r="S137" s="31" t="s">
        <v>274</v>
      </c>
      <c r="T137" s="31"/>
    </row>
    <row r="138" spans="1:20" ht="39.75" customHeight="1" x14ac:dyDescent="0.25">
      <c r="A138" s="61"/>
      <c r="B138" s="11" t="s">
        <v>140</v>
      </c>
      <c r="C138" s="11" t="s">
        <v>149</v>
      </c>
      <c r="D138" s="11" t="s">
        <v>151</v>
      </c>
      <c r="E138" s="11" t="s">
        <v>302</v>
      </c>
      <c r="F138" s="11" t="s">
        <v>157</v>
      </c>
      <c r="G138" s="12" t="s">
        <v>228</v>
      </c>
      <c r="H138" s="9">
        <v>4</v>
      </c>
      <c r="I138" s="9">
        <v>8</v>
      </c>
      <c r="J138" s="9">
        <f t="shared" si="11"/>
        <v>32</v>
      </c>
      <c r="K138" s="9" t="str">
        <f>VLOOKUP(J138,'TABLA DATOS'!$A$1:$B$65,2,FALSE)</f>
        <v>ALTO</v>
      </c>
      <c r="L138" s="19" t="s">
        <v>223</v>
      </c>
      <c r="M138" s="20" t="s">
        <v>224</v>
      </c>
      <c r="N138" s="9">
        <v>2</v>
      </c>
      <c r="O138" s="9">
        <v>2</v>
      </c>
      <c r="P138" s="9">
        <f t="shared" si="12"/>
        <v>4</v>
      </c>
      <c r="Q138" s="9" t="str">
        <f>VLOOKUP(P138,'[1]TABLA DATOS'!$A$1:$B$65,2,FALSE)</f>
        <v>BAJO</v>
      </c>
      <c r="R138" s="13" t="s">
        <v>52</v>
      </c>
      <c r="S138" s="31" t="s">
        <v>274</v>
      </c>
      <c r="T138" s="31"/>
    </row>
    <row r="139" spans="1:20" ht="39.75" customHeight="1" x14ac:dyDescent="0.25">
      <c r="A139" s="61"/>
      <c r="B139" s="54" t="s">
        <v>136</v>
      </c>
      <c r="C139" s="54" t="s">
        <v>149</v>
      </c>
      <c r="D139" s="54" t="s">
        <v>151</v>
      </c>
      <c r="E139" s="11" t="s">
        <v>302</v>
      </c>
      <c r="F139" s="11" t="s">
        <v>174</v>
      </c>
      <c r="G139" s="12" t="s">
        <v>228</v>
      </c>
      <c r="H139" s="9">
        <v>4</v>
      </c>
      <c r="I139" s="9">
        <v>8</v>
      </c>
      <c r="J139" s="9">
        <f t="shared" si="11"/>
        <v>32</v>
      </c>
      <c r="K139" s="9" t="str">
        <f>VLOOKUP(J139,'TABLA DATOS'!$A$1:$B$65,2,FALSE)</f>
        <v>ALTO</v>
      </c>
      <c r="L139" s="50" t="s">
        <v>221</v>
      </c>
      <c r="M139" s="48" t="s">
        <v>267</v>
      </c>
      <c r="N139" s="9">
        <v>2</v>
      </c>
      <c r="O139" s="9">
        <v>2</v>
      </c>
      <c r="P139" s="9">
        <f t="shared" si="12"/>
        <v>4</v>
      </c>
      <c r="Q139" s="9" t="str">
        <f>VLOOKUP(P139,'[1]TABLA DATOS'!$A$1:$B$65,2,FALSE)</f>
        <v>BAJO</v>
      </c>
      <c r="R139" s="13" t="s">
        <v>52</v>
      </c>
      <c r="S139" s="38" t="s">
        <v>274</v>
      </c>
      <c r="T139" s="38"/>
    </row>
    <row r="140" spans="1:20" ht="39.75" customHeight="1" x14ac:dyDescent="0.25">
      <c r="A140" s="61"/>
      <c r="B140" s="55"/>
      <c r="C140" s="55"/>
      <c r="D140" s="55"/>
      <c r="E140" s="11" t="s">
        <v>161</v>
      </c>
      <c r="F140" s="11" t="s">
        <v>304</v>
      </c>
      <c r="G140" s="11" t="s">
        <v>208</v>
      </c>
      <c r="H140" s="9">
        <v>4</v>
      </c>
      <c r="I140" s="9">
        <v>4</v>
      </c>
      <c r="J140" s="9">
        <f t="shared" si="11"/>
        <v>16</v>
      </c>
      <c r="K140" s="9" t="str">
        <f>VLOOKUP(J140,'TABLA DATOS'!$A$1:$B$65,2,FALSE)</f>
        <v>ALTO</v>
      </c>
      <c r="L140" s="52"/>
      <c r="M140" s="53"/>
      <c r="N140" s="9">
        <v>2</v>
      </c>
      <c r="O140" s="9">
        <v>2</v>
      </c>
      <c r="P140" s="9">
        <f t="shared" si="12"/>
        <v>4</v>
      </c>
      <c r="Q140" s="9" t="str">
        <f>VLOOKUP(P140,'TABLA DATOS'!$A$1:$B$65,2,FALSE)</f>
        <v>BAJO</v>
      </c>
      <c r="R140" s="13" t="s">
        <v>52</v>
      </c>
      <c r="S140" s="39"/>
      <c r="T140" s="39"/>
    </row>
    <row r="141" spans="1:20" ht="39.75" customHeight="1" x14ac:dyDescent="0.25">
      <c r="A141" s="61"/>
      <c r="B141" s="55"/>
      <c r="C141" s="55"/>
      <c r="D141" s="55"/>
      <c r="E141" s="11" t="s">
        <v>153</v>
      </c>
      <c r="F141" s="9" t="s">
        <v>283</v>
      </c>
      <c r="G141" s="11" t="s">
        <v>242</v>
      </c>
      <c r="H141" s="9">
        <v>4</v>
      </c>
      <c r="I141" s="9">
        <v>8</v>
      </c>
      <c r="J141" s="9">
        <f t="shared" si="11"/>
        <v>32</v>
      </c>
      <c r="K141" s="9" t="str">
        <f>VLOOKUP(J141,'TABLA DATOS'!$A$1:$B$65,2,FALSE)</f>
        <v>ALTO</v>
      </c>
      <c r="L141" s="52"/>
      <c r="M141" s="53"/>
      <c r="N141" s="9">
        <v>1</v>
      </c>
      <c r="O141" s="9">
        <v>4</v>
      </c>
      <c r="P141" s="9">
        <f t="shared" si="12"/>
        <v>4</v>
      </c>
      <c r="Q141" s="9" t="str">
        <f>VLOOKUP(P141,'[1]TABLA DATOS'!$A$1:$B$65,2,FALSE)</f>
        <v>BAJO</v>
      </c>
      <c r="R141" s="13" t="s">
        <v>51</v>
      </c>
      <c r="S141" s="39"/>
      <c r="T141" s="39"/>
    </row>
    <row r="142" spans="1:20" ht="39.75" customHeight="1" x14ac:dyDescent="0.25">
      <c r="A142" s="61"/>
      <c r="B142" s="66"/>
      <c r="C142" s="66"/>
      <c r="D142" s="66"/>
      <c r="E142" s="11" t="s">
        <v>156</v>
      </c>
      <c r="F142" s="9" t="s">
        <v>300</v>
      </c>
      <c r="G142" s="9" t="s">
        <v>294</v>
      </c>
      <c r="H142" s="9">
        <v>4</v>
      </c>
      <c r="I142" s="9">
        <v>8</v>
      </c>
      <c r="J142" s="9">
        <f t="shared" si="11"/>
        <v>32</v>
      </c>
      <c r="K142" s="9" t="str">
        <f>VLOOKUP(J142,'TABLA DATOS'!$A$1:$B$65,2,FALSE)</f>
        <v>ALTO</v>
      </c>
      <c r="L142" s="51"/>
      <c r="M142" s="49"/>
      <c r="N142" s="9">
        <v>1</v>
      </c>
      <c r="O142" s="9">
        <v>4</v>
      </c>
      <c r="P142" s="9">
        <f t="shared" si="12"/>
        <v>4</v>
      </c>
      <c r="Q142" s="9" t="str">
        <f>VLOOKUP(P142,'[1]TABLA DATOS'!$A$1:$B$65,2,FALSE)</f>
        <v>BAJO</v>
      </c>
      <c r="R142" s="13" t="s">
        <v>51</v>
      </c>
      <c r="S142" s="40"/>
      <c r="T142" s="40"/>
    </row>
    <row r="143" spans="1:20" ht="39.75" customHeight="1" x14ac:dyDescent="0.25">
      <c r="A143" s="61"/>
      <c r="B143" s="11" t="s">
        <v>137</v>
      </c>
      <c r="C143" s="11" t="s">
        <v>149</v>
      </c>
      <c r="D143" s="11" t="s">
        <v>151</v>
      </c>
      <c r="E143" s="11" t="s">
        <v>302</v>
      </c>
      <c r="F143" s="11" t="s">
        <v>160</v>
      </c>
      <c r="G143" s="12" t="s">
        <v>228</v>
      </c>
      <c r="H143" s="9">
        <v>4</v>
      </c>
      <c r="I143" s="9">
        <v>8</v>
      </c>
      <c r="J143" s="9">
        <f t="shared" ref="J143:J174" si="13">H143*I143</f>
        <v>32</v>
      </c>
      <c r="K143" s="9" t="str">
        <f>VLOOKUP(J143,'TABLA DATOS'!$A$1:$B$65,2,FALSE)</f>
        <v>ALTO</v>
      </c>
      <c r="L143" s="19" t="s">
        <v>223</v>
      </c>
      <c r="M143" s="20" t="s">
        <v>224</v>
      </c>
      <c r="N143" s="9">
        <v>2</v>
      </c>
      <c r="O143" s="9">
        <v>2</v>
      </c>
      <c r="P143" s="9">
        <f t="shared" ref="P143:P206" si="14">N143*O143</f>
        <v>4</v>
      </c>
      <c r="Q143" s="9" t="str">
        <f>VLOOKUP(P143,'[1]TABLA DATOS'!$A$1:$B$65,2,FALSE)</f>
        <v>BAJO</v>
      </c>
      <c r="R143" s="13" t="s">
        <v>52</v>
      </c>
      <c r="S143" s="31" t="s">
        <v>274</v>
      </c>
      <c r="T143" s="31"/>
    </row>
    <row r="144" spans="1:20" ht="39.75" customHeight="1" x14ac:dyDescent="0.25">
      <c r="A144" s="61"/>
      <c r="B144" s="54" t="s">
        <v>138</v>
      </c>
      <c r="C144" s="54" t="s">
        <v>149</v>
      </c>
      <c r="D144" s="54" t="s">
        <v>151</v>
      </c>
      <c r="E144" s="11" t="s">
        <v>302</v>
      </c>
      <c r="F144" s="11" t="s">
        <v>174</v>
      </c>
      <c r="G144" s="12" t="s">
        <v>228</v>
      </c>
      <c r="H144" s="9">
        <v>4</v>
      </c>
      <c r="I144" s="9">
        <v>8</v>
      </c>
      <c r="J144" s="9">
        <f t="shared" si="13"/>
        <v>32</v>
      </c>
      <c r="K144" s="9" t="str">
        <f>VLOOKUP(J144,'TABLA DATOS'!$A$1:$B$65,2,FALSE)</f>
        <v>ALTO</v>
      </c>
      <c r="L144" s="50" t="s">
        <v>223</v>
      </c>
      <c r="M144" s="48" t="s">
        <v>224</v>
      </c>
      <c r="N144" s="9">
        <v>2</v>
      </c>
      <c r="O144" s="9">
        <v>2</v>
      </c>
      <c r="P144" s="9">
        <f t="shared" si="14"/>
        <v>4</v>
      </c>
      <c r="Q144" s="9" t="str">
        <f>VLOOKUP(P144,'[1]TABLA DATOS'!$A$1:$B$65,2,FALSE)</f>
        <v>BAJO</v>
      </c>
      <c r="R144" s="13" t="s">
        <v>52</v>
      </c>
      <c r="S144" s="38" t="s">
        <v>274</v>
      </c>
      <c r="T144" s="38"/>
    </row>
    <row r="145" spans="1:20" ht="39.75" customHeight="1" x14ac:dyDescent="0.25">
      <c r="A145" s="61"/>
      <c r="B145" s="66"/>
      <c r="C145" s="66"/>
      <c r="D145" s="66"/>
      <c r="E145" s="11" t="s">
        <v>161</v>
      </c>
      <c r="F145" s="11" t="s">
        <v>304</v>
      </c>
      <c r="G145" s="11" t="s">
        <v>208</v>
      </c>
      <c r="H145" s="9">
        <v>4</v>
      </c>
      <c r="I145" s="9">
        <v>4</v>
      </c>
      <c r="J145" s="9">
        <f t="shared" si="13"/>
        <v>16</v>
      </c>
      <c r="K145" s="9" t="str">
        <f>VLOOKUP(J145,'TABLA DATOS'!$A$1:$B$65,2,FALSE)</f>
        <v>ALTO</v>
      </c>
      <c r="L145" s="51"/>
      <c r="M145" s="49"/>
      <c r="N145" s="9">
        <v>2</v>
      </c>
      <c r="O145" s="9">
        <v>2</v>
      </c>
      <c r="P145" s="9">
        <f t="shared" si="14"/>
        <v>4</v>
      </c>
      <c r="Q145" s="9" t="str">
        <f>VLOOKUP(P145,'TABLA DATOS'!$A$1:$B$65,2,FALSE)</f>
        <v>BAJO</v>
      </c>
      <c r="R145" s="13" t="s">
        <v>52</v>
      </c>
      <c r="S145" s="40"/>
      <c r="T145" s="40"/>
    </row>
    <row r="146" spans="1:20" ht="39.75" customHeight="1" x14ac:dyDescent="0.25">
      <c r="A146" s="73"/>
      <c r="B146" s="11" t="s">
        <v>139</v>
      </c>
      <c r="C146" s="11" t="s">
        <v>149</v>
      </c>
      <c r="D146" s="11" t="s">
        <v>151</v>
      </c>
      <c r="E146" s="11" t="s">
        <v>301</v>
      </c>
      <c r="F146" s="11" t="s">
        <v>158</v>
      </c>
      <c r="G146" s="11" t="s">
        <v>199</v>
      </c>
      <c r="H146" s="9">
        <v>4</v>
      </c>
      <c r="I146" s="9">
        <v>4</v>
      </c>
      <c r="J146" s="9">
        <f t="shared" si="13"/>
        <v>16</v>
      </c>
      <c r="K146" s="9" t="str">
        <f>VLOOKUP(J146,'TABLA DATOS'!$A$1:$B$65,2,FALSE)</f>
        <v>ALTO</v>
      </c>
      <c r="L146" s="19" t="s">
        <v>223</v>
      </c>
      <c r="M146" s="20" t="s">
        <v>266</v>
      </c>
      <c r="N146" s="9">
        <v>2</v>
      </c>
      <c r="O146" s="9">
        <v>2</v>
      </c>
      <c r="P146" s="9">
        <f t="shared" si="14"/>
        <v>4</v>
      </c>
      <c r="Q146" s="9" t="str">
        <f>VLOOKUP(P146,'TABLA DATOS'!$A$1:$B$65,2,FALSE)</f>
        <v>BAJO</v>
      </c>
      <c r="R146" s="13" t="s">
        <v>52</v>
      </c>
      <c r="S146" s="31" t="s">
        <v>274</v>
      </c>
      <c r="T146" s="31"/>
    </row>
    <row r="147" spans="1:20" ht="39.75" customHeight="1" x14ac:dyDescent="0.25">
      <c r="A147" s="60" t="s">
        <v>141</v>
      </c>
      <c r="B147" s="54" t="s">
        <v>57</v>
      </c>
      <c r="C147" s="54" t="s">
        <v>149</v>
      </c>
      <c r="D147" s="54" t="s">
        <v>151</v>
      </c>
      <c r="E147" s="11" t="s">
        <v>153</v>
      </c>
      <c r="F147" s="9" t="s">
        <v>284</v>
      </c>
      <c r="G147" s="11" t="s">
        <v>242</v>
      </c>
      <c r="H147" s="9">
        <v>4</v>
      </c>
      <c r="I147" s="9">
        <v>8</v>
      </c>
      <c r="J147" s="9">
        <f t="shared" si="13"/>
        <v>32</v>
      </c>
      <c r="K147" s="9" t="str">
        <f>VLOOKUP(J147,'TABLA DATOS'!$A$1:$B$65,2,FALSE)</f>
        <v>ALTO</v>
      </c>
      <c r="L147" s="50" t="s">
        <v>221</v>
      </c>
      <c r="M147" s="48" t="s">
        <v>267</v>
      </c>
      <c r="N147" s="9">
        <v>1</v>
      </c>
      <c r="O147" s="9">
        <v>4</v>
      </c>
      <c r="P147" s="9">
        <f t="shared" si="14"/>
        <v>4</v>
      </c>
      <c r="Q147" s="9" t="str">
        <f>VLOOKUP(P147,'[1]TABLA DATOS'!$A$1:$B$65,2,FALSE)</f>
        <v>BAJO</v>
      </c>
      <c r="R147" s="13" t="s">
        <v>51</v>
      </c>
      <c r="S147" s="38" t="s">
        <v>274</v>
      </c>
      <c r="T147" s="38"/>
    </row>
    <row r="148" spans="1:20" ht="39.75" customHeight="1" x14ac:dyDescent="0.25">
      <c r="A148" s="61"/>
      <c r="B148" s="66"/>
      <c r="C148" s="66"/>
      <c r="D148" s="66"/>
      <c r="E148" s="11" t="s">
        <v>156</v>
      </c>
      <c r="F148" s="9" t="s">
        <v>300</v>
      </c>
      <c r="G148" s="9" t="s">
        <v>294</v>
      </c>
      <c r="H148" s="9">
        <v>4</v>
      </c>
      <c r="I148" s="9">
        <v>8</v>
      </c>
      <c r="J148" s="9">
        <f t="shared" si="13"/>
        <v>32</v>
      </c>
      <c r="K148" s="9" t="str">
        <f>VLOOKUP(J148,'TABLA DATOS'!$A$1:$B$65,2,FALSE)</f>
        <v>ALTO</v>
      </c>
      <c r="L148" s="51"/>
      <c r="M148" s="49"/>
      <c r="N148" s="9">
        <v>1</v>
      </c>
      <c r="O148" s="9">
        <v>4</v>
      </c>
      <c r="P148" s="9">
        <f t="shared" si="14"/>
        <v>4</v>
      </c>
      <c r="Q148" s="9" t="str">
        <f>VLOOKUP(P148,'[1]TABLA DATOS'!$A$1:$B$65,2,FALSE)</f>
        <v>BAJO</v>
      </c>
      <c r="R148" s="13" t="s">
        <v>51</v>
      </c>
      <c r="S148" s="40"/>
      <c r="T148" s="40"/>
    </row>
    <row r="149" spans="1:20" ht="39.75" customHeight="1" x14ac:dyDescent="0.25">
      <c r="A149" s="61"/>
      <c r="B149" s="54" t="s">
        <v>58</v>
      </c>
      <c r="C149" s="54" t="s">
        <v>149</v>
      </c>
      <c r="D149" s="54" t="s">
        <v>151</v>
      </c>
      <c r="E149" s="11" t="s">
        <v>305</v>
      </c>
      <c r="F149" s="11" t="s">
        <v>166</v>
      </c>
      <c r="G149" s="11" t="s">
        <v>238</v>
      </c>
      <c r="H149" s="9">
        <v>4</v>
      </c>
      <c r="I149" s="9">
        <v>8</v>
      </c>
      <c r="J149" s="9">
        <f t="shared" si="13"/>
        <v>32</v>
      </c>
      <c r="K149" s="9" t="str">
        <f>VLOOKUP(J149,'TABLA DATOS'!$A$1:$B$65,2,FALSE)</f>
        <v>ALTO</v>
      </c>
      <c r="L149" s="50" t="s">
        <v>223</v>
      </c>
      <c r="M149" s="48" t="s">
        <v>266</v>
      </c>
      <c r="N149" s="9">
        <v>1</v>
      </c>
      <c r="O149" s="9">
        <v>4</v>
      </c>
      <c r="P149" s="9">
        <f t="shared" si="14"/>
        <v>4</v>
      </c>
      <c r="Q149" s="9" t="str">
        <f>VLOOKUP(P149,'[1]TABLA DATOS'!$A$1:$B$65,2,FALSE)</f>
        <v>BAJO</v>
      </c>
      <c r="R149" s="13" t="s">
        <v>52</v>
      </c>
      <c r="S149" s="38" t="s">
        <v>274</v>
      </c>
      <c r="T149" s="38"/>
    </row>
    <row r="150" spans="1:20" ht="39.75" customHeight="1" x14ac:dyDescent="0.25">
      <c r="A150" s="61"/>
      <c r="B150" s="66"/>
      <c r="C150" s="66"/>
      <c r="D150" s="66"/>
      <c r="E150" s="11" t="s">
        <v>302</v>
      </c>
      <c r="F150" s="11" t="s">
        <v>190</v>
      </c>
      <c r="G150" s="12" t="s">
        <v>228</v>
      </c>
      <c r="H150" s="9">
        <v>4</v>
      </c>
      <c r="I150" s="9">
        <v>8</v>
      </c>
      <c r="J150" s="9">
        <f t="shared" si="13"/>
        <v>32</v>
      </c>
      <c r="K150" s="9" t="str">
        <f>VLOOKUP(J150,'TABLA DATOS'!$A$1:$B$65,2,FALSE)</f>
        <v>ALTO</v>
      </c>
      <c r="L150" s="51"/>
      <c r="M150" s="49"/>
      <c r="N150" s="9">
        <v>2</v>
      </c>
      <c r="O150" s="9">
        <v>2</v>
      </c>
      <c r="P150" s="9">
        <f t="shared" si="14"/>
        <v>4</v>
      </c>
      <c r="Q150" s="9" t="str">
        <f>VLOOKUP(P150,'[1]TABLA DATOS'!$A$1:$B$65,2,FALSE)</f>
        <v>BAJO</v>
      </c>
      <c r="R150" s="13" t="s">
        <v>52</v>
      </c>
      <c r="S150" s="40"/>
      <c r="T150" s="40"/>
    </row>
    <row r="151" spans="1:20" ht="39.75" customHeight="1" x14ac:dyDescent="0.25">
      <c r="A151" s="61"/>
      <c r="B151" s="11" t="s">
        <v>59</v>
      </c>
      <c r="C151" s="11" t="s">
        <v>149</v>
      </c>
      <c r="D151" s="11" t="s">
        <v>151</v>
      </c>
      <c r="E151" s="11" t="s">
        <v>168</v>
      </c>
      <c r="F151" s="9" t="s">
        <v>283</v>
      </c>
      <c r="G151" s="11" t="s">
        <v>295</v>
      </c>
      <c r="H151" s="9">
        <v>4</v>
      </c>
      <c r="I151" s="9">
        <v>8</v>
      </c>
      <c r="J151" s="9">
        <f t="shared" si="13"/>
        <v>32</v>
      </c>
      <c r="K151" s="9" t="str">
        <f>VLOOKUP(J151,'TABLA DATOS'!$A$1:$B$65,2,FALSE)</f>
        <v>ALTO</v>
      </c>
      <c r="L151" s="21" t="s">
        <v>260</v>
      </c>
      <c r="M151" s="22" t="s">
        <v>259</v>
      </c>
      <c r="N151" s="9">
        <v>1</v>
      </c>
      <c r="O151" s="9">
        <v>4</v>
      </c>
      <c r="P151" s="9">
        <f t="shared" si="14"/>
        <v>4</v>
      </c>
      <c r="Q151" s="9" t="str">
        <f>VLOOKUP(P151,'[1]TABLA DATOS'!$A$1:$B$65,2,FALSE)</f>
        <v>BAJO</v>
      </c>
      <c r="R151" s="13" t="s">
        <v>52</v>
      </c>
      <c r="S151" s="31" t="s">
        <v>274</v>
      </c>
      <c r="T151" s="31"/>
    </row>
    <row r="152" spans="1:20" ht="39.75" customHeight="1" x14ac:dyDescent="0.25">
      <c r="A152" s="61"/>
      <c r="B152" s="54" t="s">
        <v>60</v>
      </c>
      <c r="C152" s="54" t="s">
        <v>149</v>
      </c>
      <c r="D152" s="54" t="s">
        <v>151</v>
      </c>
      <c r="E152" s="11" t="s">
        <v>305</v>
      </c>
      <c r="F152" s="11" t="s">
        <v>166</v>
      </c>
      <c r="G152" s="11" t="s">
        <v>238</v>
      </c>
      <c r="H152" s="9">
        <v>4</v>
      </c>
      <c r="I152" s="9">
        <v>8</v>
      </c>
      <c r="J152" s="9">
        <f t="shared" si="13"/>
        <v>32</v>
      </c>
      <c r="K152" s="9" t="str">
        <f>VLOOKUP(J152,'TABLA DATOS'!$A$1:$B$65,2,FALSE)</f>
        <v>ALTO</v>
      </c>
      <c r="L152" s="50" t="s">
        <v>223</v>
      </c>
      <c r="M152" s="48" t="s">
        <v>266</v>
      </c>
      <c r="N152" s="9">
        <v>1</v>
      </c>
      <c r="O152" s="9">
        <v>4</v>
      </c>
      <c r="P152" s="9">
        <f t="shared" si="14"/>
        <v>4</v>
      </c>
      <c r="Q152" s="9" t="str">
        <f>VLOOKUP(P152,'[1]TABLA DATOS'!$A$1:$B$65,2,FALSE)</f>
        <v>BAJO</v>
      </c>
      <c r="R152" s="13" t="s">
        <v>52</v>
      </c>
      <c r="S152" s="38" t="s">
        <v>274</v>
      </c>
      <c r="T152" s="38"/>
    </row>
    <row r="153" spans="1:20" ht="39.75" customHeight="1" x14ac:dyDescent="0.25">
      <c r="A153" s="61"/>
      <c r="B153" s="66"/>
      <c r="C153" s="66"/>
      <c r="D153" s="66"/>
      <c r="E153" s="11" t="s">
        <v>302</v>
      </c>
      <c r="F153" s="11" t="s">
        <v>167</v>
      </c>
      <c r="G153" s="12" t="s">
        <v>228</v>
      </c>
      <c r="H153" s="9">
        <v>4</v>
      </c>
      <c r="I153" s="9">
        <v>8</v>
      </c>
      <c r="J153" s="9">
        <f t="shared" si="13"/>
        <v>32</v>
      </c>
      <c r="K153" s="9" t="str">
        <f>VLOOKUP(J153,'TABLA DATOS'!$A$1:$B$65,2,FALSE)</f>
        <v>ALTO</v>
      </c>
      <c r="L153" s="51"/>
      <c r="M153" s="49"/>
      <c r="N153" s="9">
        <v>2</v>
      </c>
      <c r="O153" s="9">
        <v>2</v>
      </c>
      <c r="P153" s="9">
        <f t="shared" si="14"/>
        <v>4</v>
      </c>
      <c r="Q153" s="9" t="str">
        <f>VLOOKUP(P153,'[1]TABLA DATOS'!$A$1:$B$65,2,FALSE)</f>
        <v>BAJO</v>
      </c>
      <c r="R153" s="13" t="s">
        <v>52</v>
      </c>
      <c r="S153" s="40"/>
      <c r="T153" s="40"/>
    </row>
    <row r="154" spans="1:20" ht="39.75" customHeight="1" x14ac:dyDescent="0.25">
      <c r="A154" s="61"/>
      <c r="B154" s="54" t="s">
        <v>61</v>
      </c>
      <c r="C154" s="54" t="s">
        <v>149</v>
      </c>
      <c r="D154" s="54" t="s">
        <v>151</v>
      </c>
      <c r="E154" s="11" t="s">
        <v>168</v>
      </c>
      <c r="F154" s="9" t="s">
        <v>283</v>
      </c>
      <c r="G154" s="11" t="s">
        <v>295</v>
      </c>
      <c r="H154" s="9">
        <v>4</v>
      </c>
      <c r="I154" s="9">
        <v>8</v>
      </c>
      <c r="J154" s="9">
        <f t="shared" si="13"/>
        <v>32</v>
      </c>
      <c r="K154" s="9" t="str">
        <f>VLOOKUP(J154,'TABLA DATOS'!$A$1:$B$65,2,FALSE)</f>
        <v>ALTO</v>
      </c>
      <c r="L154" s="50" t="s">
        <v>221</v>
      </c>
      <c r="M154" s="48" t="s">
        <v>267</v>
      </c>
      <c r="N154" s="9">
        <v>1</v>
      </c>
      <c r="O154" s="9">
        <v>4</v>
      </c>
      <c r="P154" s="9">
        <f t="shared" si="14"/>
        <v>4</v>
      </c>
      <c r="Q154" s="9" t="str">
        <f>VLOOKUP(P154,'[1]TABLA DATOS'!$A$1:$B$65,2,FALSE)</f>
        <v>BAJO</v>
      </c>
      <c r="R154" s="13" t="s">
        <v>52</v>
      </c>
      <c r="S154" s="38" t="s">
        <v>274</v>
      </c>
      <c r="T154" s="38"/>
    </row>
    <row r="155" spans="1:20" ht="39.75" customHeight="1" x14ac:dyDescent="0.25">
      <c r="A155" s="73"/>
      <c r="B155" s="66"/>
      <c r="C155" s="66"/>
      <c r="D155" s="66"/>
      <c r="E155" s="11" t="s">
        <v>156</v>
      </c>
      <c r="F155" s="9" t="s">
        <v>323</v>
      </c>
      <c r="G155" s="9" t="s">
        <v>294</v>
      </c>
      <c r="H155" s="9">
        <v>4</v>
      </c>
      <c r="I155" s="9">
        <v>8</v>
      </c>
      <c r="J155" s="9">
        <f t="shared" si="13"/>
        <v>32</v>
      </c>
      <c r="K155" s="9" t="str">
        <f>VLOOKUP(J155,'TABLA DATOS'!$A$1:$B$65,2,FALSE)</f>
        <v>ALTO</v>
      </c>
      <c r="L155" s="51"/>
      <c r="M155" s="49"/>
      <c r="N155" s="9">
        <v>1</v>
      </c>
      <c r="O155" s="9">
        <v>4</v>
      </c>
      <c r="P155" s="9">
        <f t="shared" si="14"/>
        <v>4</v>
      </c>
      <c r="Q155" s="9" t="str">
        <f>VLOOKUP(P155,'[1]TABLA DATOS'!$A$1:$B$65,2,FALSE)</f>
        <v>BAJO</v>
      </c>
      <c r="R155" s="13" t="s">
        <v>51</v>
      </c>
      <c r="S155" s="40"/>
      <c r="T155" s="40"/>
    </row>
    <row r="156" spans="1:20" ht="39.75" customHeight="1" x14ac:dyDescent="0.25">
      <c r="A156" s="15" t="s">
        <v>119</v>
      </c>
      <c r="B156" s="12" t="s">
        <v>64</v>
      </c>
      <c r="C156" s="11" t="s">
        <v>149</v>
      </c>
      <c r="D156" s="11" t="s">
        <v>150</v>
      </c>
      <c r="E156" s="3" t="s">
        <v>321</v>
      </c>
      <c r="F156" s="11" t="s">
        <v>195</v>
      </c>
      <c r="G156" s="11" t="s">
        <v>206</v>
      </c>
      <c r="H156" s="9">
        <v>4</v>
      </c>
      <c r="I156" s="9">
        <v>4</v>
      </c>
      <c r="J156" s="9">
        <f t="shared" si="13"/>
        <v>16</v>
      </c>
      <c r="K156" s="9" t="str">
        <f>VLOOKUP(J156,'TABLA DATOS'!$A$1:$B$65,2,FALSE)</f>
        <v>ALTO</v>
      </c>
      <c r="L156" s="21" t="s">
        <v>241</v>
      </c>
      <c r="M156" s="22" t="s">
        <v>240</v>
      </c>
      <c r="N156" s="9">
        <v>2</v>
      </c>
      <c r="O156" s="9">
        <v>2</v>
      </c>
      <c r="P156" s="9">
        <f t="shared" si="14"/>
        <v>4</v>
      </c>
      <c r="Q156" s="9" t="str">
        <f>VLOOKUP(P156,'TABLA DATOS'!$A$1:$B$65,2,FALSE)</f>
        <v>BAJO</v>
      </c>
      <c r="R156" s="13" t="s">
        <v>52</v>
      </c>
      <c r="S156" s="31" t="s">
        <v>274</v>
      </c>
      <c r="T156" s="31"/>
    </row>
    <row r="157" spans="1:20" ht="39.75" customHeight="1" x14ac:dyDescent="0.25">
      <c r="A157" s="69" t="s">
        <v>146</v>
      </c>
      <c r="B157" s="75" t="s">
        <v>142</v>
      </c>
      <c r="C157" s="54" t="s">
        <v>149</v>
      </c>
      <c r="D157" s="54" t="s">
        <v>151</v>
      </c>
      <c r="E157" s="11" t="s">
        <v>156</v>
      </c>
      <c r="F157" s="9" t="s">
        <v>300</v>
      </c>
      <c r="G157" s="9" t="s">
        <v>197</v>
      </c>
      <c r="H157" s="9">
        <v>4</v>
      </c>
      <c r="I157" s="9">
        <v>8</v>
      </c>
      <c r="J157" s="9">
        <f t="shared" si="13"/>
        <v>32</v>
      </c>
      <c r="K157" s="9" t="str">
        <f>VLOOKUP(J157,'TABLA DATOS'!$A$1:$B$65,2,FALSE)</f>
        <v>ALTO</v>
      </c>
      <c r="L157" s="50" t="s">
        <v>221</v>
      </c>
      <c r="M157" s="48" t="s">
        <v>239</v>
      </c>
      <c r="N157" s="9">
        <v>1</v>
      </c>
      <c r="O157" s="9">
        <v>4</v>
      </c>
      <c r="P157" s="9">
        <f t="shared" si="14"/>
        <v>4</v>
      </c>
      <c r="Q157" s="9" t="str">
        <f>VLOOKUP(P157,'[1]TABLA DATOS'!$A$1:$B$65,2,FALSE)</f>
        <v>BAJO</v>
      </c>
      <c r="R157" s="13" t="s">
        <v>51</v>
      </c>
      <c r="S157" s="38" t="s">
        <v>274</v>
      </c>
      <c r="T157" s="38"/>
    </row>
    <row r="158" spans="1:20" ht="39.75" customHeight="1" x14ac:dyDescent="0.25">
      <c r="A158" s="70"/>
      <c r="B158" s="76"/>
      <c r="C158" s="66"/>
      <c r="D158" s="66"/>
      <c r="E158" s="11" t="s">
        <v>153</v>
      </c>
      <c r="F158" s="9" t="s">
        <v>284</v>
      </c>
      <c r="G158" s="11" t="s">
        <v>198</v>
      </c>
      <c r="H158" s="9">
        <v>4</v>
      </c>
      <c r="I158" s="9">
        <v>8</v>
      </c>
      <c r="J158" s="9">
        <f t="shared" si="13"/>
        <v>32</v>
      </c>
      <c r="K158" s="9" t="str">
        <f>VLOOKUP(J158,'TABLA DATOS'!$A$1:$B$65,2,FALSE)</f>
        <v>ALTO</v>
      </c>
      <c r="L158" s="52"/>
      <c r="M158" s="53"/>
      <c r="N158" s="9">
        <v>1</v>
      </c>
      <c r="O158" s="9">
        <v>4</v>
      </c>
      <c r="P158" s="9">
        <f t="shared" si="14"/>
        <v>4</v>
      </c>
      <c r="Q158" s="9" t="str">
        <f>VLOOKUP(P158,'[1]TABLA DATOS'!$A$1:$B$65,2,FALSE)</f>
        <v>BAJO</v>
      </c>
      <c r="R158" s="13" t="s">
        <v>51</v>
      </c>
      <c r="S158" s="39"/>
      <c r="T158" s="39"/>
    </row>
    <row r="159" spans="1:20" ht="39.75" customHeight="1" x14ac:dyDescent="0.25">
      <c r="A159" s="70"/>
      <c r="B159" s="12" t="s">
        <v>143</v>
      </c>
      <c r="C159" s="11" t="s">
        <v>149</v>
      </c>
      <c r="D159" s="11" t="s">
        <v>151</v>
      </c>
      <c r="E159" s="11" t="s">
        <v>302</v>
      </c>
      <c r="F159" s="11" t="s">
        <v>174</v>
      </c>
      <c r="G159" s="12" t="s">
        <v>228</v>
      </c>
      <c r="H159" s="9">
        <v>4</v>
      </c>
      <c r="I159" s="9">
        <v>8</v>
      </c>
      <c r="J159" s="9">
        <f t="shared" si="13"/>
        <v>32</v>
      </c>
      <c r="K159" s="9" t="str">
        <f>VLOOKUP(J159,'TABLA DATOS'!$A$1:$B$65,2,FALSE)</f>
        <v>ALTO</v>
      </c>
      <c r="L159" s="52"/>
      <c r="M159" s="53"/>
      <c r="N159" s="9">
        <v>2</v>
      </c>
      <c r="O159" s="9">
        <v>2</v>
      </c>
      <c r="P159" s="9">
        <f t="shared" si="14"/>
        <v>4</v>
      </c>
      <c r="Q159" s="9" t="str">
        <f>VLOOKUP(P159,'[1]TABLA DATOS'!$A$1:$B$65,2,FALSE)</f>
        <v>BAJO</v>
      </c>
      <c r="R159" s="13" t="s">
        <v>52</v>
      </c>
      <c r="S159" s="39"/>
      <c r="T159" s="39"/>
    </row>
    <row r="160" spans="1:20" ht="39.75" customHeight="1" x14ac:dyDescent="0.25">
      <c r="A160" s="70"/>
      <c r="B160" s="12" t="s">
        <v>144</v>
      </c>
      <c r="C160" s="11" t="s">
        <v>149</v>
      </c>
      <c r="D160" s="11" t="s">
        <v>151</v>
      </c>
      <c r="E160" s="11" t="s">
        <v>301</v>
      </c>
      <c r="F160" s="11" t="s">
        <v>158</v>
      </c>
      <c r="G160" s="11" t="s">
        <v>199</v>
      </c>
      <c r="H160" s="9">
        <v>4</v>
      </c>
      <c r="I160" s="9">
        <v>4</v>
      </c>
      <c r="J160" s="9">
        <f t="shared" si="13"/>
        <v>16</v>
      </c>
      <c r="K160" s="9" t="str">
        <f>VLOOKUP(J160,'TABLA DATOS'!$A$1:$B$65,2,FALSE)</f>
        <v>ALTO</v>
      </c>
      <c r="L160" s="52"/>
      <c r="M160" s="53"/>
      <c r="N160" s="9">
        <v>2</v>
      </c>
      <c r="O160" s="9">
        <v>2</v>
      </c>
      <c r="P160" s="9">
        <f t="shared" si="14"/>
        <v>4</v>
      </c>
      <c r="Q160" s="9" t="str">
        <f>VLOOKUP(P160,'TABLA DATOS'!$A$1:$B$65,2,FALSE)</f>
        <v>BAJO</v>
      </c>
      <c r="R160" s="13" t="s">
        <v>52</v>
      </c>
      <c r="S160" s="39"/>
      <c r="T160" s="39"/>
    </row>
    <row r="161" spans="1:20" ht="39.75" customHeight="1" x14ac:dyDescent="0.25">
      <c r="A161" s="70"/>
      <c r="B161" s="12" t="s">
        <v>145</v>
      </c>
      <c r="C161" s="11" t="s">
        <v>149</v>
      </c>
      <c r="D161" s="11" t="s">
        <v>151</v>
      </c>
      <c r="E161" s="11" t="s">
        <v>302</v>
      </c>
      <c r="F161" s="11" t="s">
        <v>174</v>
      </c>
      <c r="G161" s="12" t="s">
        <v>228</v>
      </c>
      <c r="H161" s="9">
        <v>4</v>
      </c>
      <c r="I161" s="9">
        <v>8</v>
      </c>
      <c r="J161" s="9">
        <f t="shared" si="13"/>
        <v>32</v>
      </c>
      <c r="K161" s="9" t="str">
        <f>VLOOKUP(J161,'TABLA DATOS'!$A$1:$B$65,2,FALSE)</f>
        <v>ALTO</v>
      </c>
      <c r="L161" s="52"/>
      <c r="M161" s="53"/>
      <c r="N161" s="9">
        <v>2</v>
      </c>
      <c r="O161" s="9">
        <v>2</v>
      </c>
      <c r="P161" s="9">
        <f t="shared" si="14"/>
        <v>4</v>
      </c>
      <c r="Q161" s="9" t="str">
        <f>VLOOKUP(P161,'[1]TABLA DATOS'!$A$1:$B$65,2,FALSE)</f>
        <v>BAJO</v>
      </c>
      <c r="R161" s="13" t="s">
        <v>52</v>
      </c>
      <c r="S161" s="39"/>
      <c r="T161" s="39"/>
    </row>
    <row r="162" spans="1:20" ht="39.75" customHeight="1" x14ac:dyDescent="0.25">
      <c r="A162" s="70"/>
      <c r="B162" s="12" t="s">
        <v>147</v>
      </c>
      <c r="C162" s="11" t="s">
        <v>149</v>
      </c>
      <c r="D162" s="11" t="s">
        <v>151</v>
      </c>
      <c r="E162" s="11" t="s">
        <v>302</v>
      </c>
      <c r="F162" s="11" t="s">
        <v>174</v>
      </c>
      <c r="G162" s="12" t="s">
        <v>228</v>
      </c>
      <c r="H162" s="9">
        <v>4</v>
      </c>
      <c r="I162" s="9">
        <v>8</v>
      </c>
      <c r="J162" s="9">
        <f t="shared" si="13"/>
        <v>32</v>
      </c>
      <c r="K162" s="9" t="str">
        <f>VLOOKUP(J162,'TABLA DATOS'!$A$1:$B$65,2,FALSE)</f>
        <v>ALTO</v>
      </c>
      <c r="L162" s="52"/>
      <c r="M162" s="53"/>
      <c r="N162" s="9">
        <v>2</v>
      </c>
      <c r="O162" s="9">
        <v>2</v>
      </c>
      <c r="P162" s="9">
        <f t="shared" si="14"/>
        <v>4</v>
      </c>
      <c r="Q162" s="9" t="str">
        <f>VLOOKUP(P162,'[1]TABLA DATOS'!$A$1:$B$65,2,FALSE)</f>
        <v>BAJO</v>
      </c>
      <c r="R162" s="13" t="s">
        <v>52</v>
      </c>
      <c r="S162" s="39"/>
      <c r="T162" s="39"/>
    </row>
    <row r="163" spans="1:20" ht="39.75" customHeight="1" x14ac:dyDescent="0.25">
      <c r="A163" s="71"/>
      <c r="B163" s="12" t="s">
        <v>148</v>
      </c>
      <c r="C163" s="11" t="s">
        <v>149</v>
      </c>
      <c r="D163" s="11" t="s">
        <v>151</v>
      </c>
      <c r="E163" s="11" t="s">
        <v>301</v>
      </c>
      <c r="F163" s="11" t="s">
        <v>158</v>
      </c>
      <c r="G163" s="11" t="s">
        <v>199</v>
      </c>
      <c r="H163" s="9">
        <v>4</v>
      </c>
      <c r="I163" s="9">
        <v>4</v>
      </c>
      <c r="J163" s="9">
        <f t="shared" si="13"/>
        <v>16</v>
      </c>
      <c r="K163" s="9" t="str">
        <f>VLOOKUP(J163,'TABLA DATOS'!$A$1:$B$65,2,FALSE)</f>
        <v>ALTO</v>
      </c>
      <c r="L163" s="51"/>
      <c r="M163" s="49"/>
      <c r="N163" s="9">
        <v>2</v>
      </c>
      <c r="O163" s="9">
        <v>2</v>
      </c>
      <c r="P163" s="9">
        <f t="shared" si="14"/>
        <v>4</v>
      </c>
      <c r="Q163" s="9" t="str">
        <f>VLOOKUP(P163,'TABLA DATOS'!$A$1:$B$65,2,FALSE)</f>
        <v>BAJO</v>
      </c>
      <c r="R163" s="13" t="s">
        <v>52</v>
      </c>
      <c r="S163" s="40"/>
      <c r="T163" s="40"/>
    </row>
    <row r="164" spans="1:20" ht="39.75" customHeight="1" x14ac:dyDescent="0.25">
      <c r="A164" s="60" t="s">
        <v>66</v>
      </c>
      <c r="B164" s="11" t="s">
        <v>57</v>
      </c>
      <c r="C164" s="11" t="s">
        <v>149</v>
      </c>
      <c r="D164" s="11" t="s">
        <v>151</v>
      </c>
      <c r="E164" s="11" t="s">
        <v>153</v>
      </c>
      <c r="F164" s="9" t="s">
        <v>284</v>
      </c>
      <c r="G164" s="11" t="s">
        <v>237</v>
      </c>
      <c r="H164" s="9">
        <v>4</v>
      </c>
      <c r="I164" s="9">
        <v>8</v>
      </c>
      <c r="J164" s="9">
        <f t="shared" si="13"/>
        <v>32</v>
      </c>
      <c r="K164" s="9" t="str">
        <f>VLOOKUP(J164,'TABLA DATOS'!$A$1:$B$65,2,FALSE)</f>
        <v>ALTO</v>
      </c>
      <c r="L164" s="50" t="s">
        <v>223</v>
      </c>
      <c r="M164" s="48" t="s">
        <v>224</v>
      </c>
      <c r="N164" s="9">
        <v>1</v>
      </c>
      <c r="O164" s="9">
        <v>4</v>
      </c>
      <c r="P164" s="9">
        <f t="shared" si="14"/>
        <v>4</v>
      </c>
      <c r="Q164" s="9" t="str">
        <f>VLOOKUP(P164,'[1]TABLA DATOS'!$A$1:$B$65,2,FALSE)</f>
        <v>BAJO</v>
      </c>
      <c r="R164" s="13" t="s">
        <v>51</v>
      </c>
      <c r="S164" s="38" t="s">
        <v>274</v>
      </c>
      <c r="T164" s="38"/>
    </row>
    <row r="165" spans="1:20" ht="39.75" customHeight="1" x14ac:dyDescent="0.25">
      <c r="A165" s="61"/>
      <c r="B165" s="54" t="s">
        <v>58</v>
      </c>
      <c r="C165" s="54" t="s">
        <v>149</v>
      </c>
      <c r="D165" s="54" t="s">
        <v>151</v>
      </c>
      <c r="E165" s="11" t="s">
        <v>305</v>
      </c>
      <c r="F165" s="11" t="s">
        <v>324</v>
      </c>
      <c r="G165" s="11" t="s">
        <v>238</v>
      </c>
      <c r="H165" s="9">
        <v>4</v>
      </c>
      <c r="I165" s="9">
        <v>8</v>
      </c>
      <c r="J165" s="9">
        <f t="shared" si="13"/>
        <v>32</v>
      </c>
      <c r="K165" s="9" t="str">
        <f>VLOOKUP(J165,'TABLA DATOS'!$A$1:$B$65,2,FALSE)</f>
        <v>ALTO</v>
      </c>
      <c r="L165" s="52"/>
      <c r="M165" s="53"/>
      <c r="N165" s="9">
        <v>1</v>
      </c>
      <c r="O165" s="9">
        <v>4</v>
      </c>
      <c r="P165" s="9">
        <f t="shared" si="14"/>
        <v>4</v>
      </c>
      <c r="Q165" s="9" t="str">
        <f>VLOOKUP(P165,'[1]TABLA DATOS'!$A$1:$B$65,2,FALSE)</f>
        <v>BAJO</v>
      </c>
      <c r="R165" s="13" t="s">
        <v>52</v>
      </c>
      <c r="S165" s="39"/>
      <c r="T165" s="39"/>
    </row>
    <row r="166" spans="1:20" ht="39.75" customHeight="1" x14ac:dyDescent="0.25">
      <c r="A166" s="73"/>
      <c r="B166" s="66"/>
      <c r="C166" s="66"/>
      <c r="D166" s="66"/>
      <c r="E166" s="11" t="s">
        <v>302</v>
      </c>
      <c r="F166" s="11" t="s">
        <v>196</v>
      </c>
      <c r="G166" s="12" t="s">
        <v>228</v>
      </c>
      <c r="H166" s="9">
        <v>4</v>
      </c>
      <c r="I166" s="9">
        <v>8</v>
      </c>
      <c r="J166" s="9">
        <f t="shared" si="13"/>
        <v>32</v>
      </c>
      <c r="K166" s="9" t="str">
        <f>VLOOKUP(J166,'TABLA DATOS'!$A$1:$B$65,2,FALSE)</f>
        <v>ALTO</v>
      </c>
      <c r="L166" s="51"/>
      <c r="M166" s="49"/>
      <c r="N166" s="9">
        <v>2</v>
      </c>
      <c r="O166" s="9">
        <v>2</v>
      </c>
      <c r="P166" s="9">
        <f t="shared" si="14"/>
        <v>4</v>
      </c>
      <c r="Q166" s="9" t="str">
        <f>VLOOKUP(P166,'[1]TABLA DATOS'!$A$1:$B$65,2,FALSE)</f>
        <v>BAJO</v>
      </c>
      <c r="R166" s="13" t="s">
        <v>52</v>
      </c>
      <c r="S166" s="40"/>
      <c r="T166" s="40"/>
    </row>
    <row r="167" spans="1:20" ht="39.75" customHeight="1" x14ac:dyDescent="0.25">
      <c r="A167" s="14"/>
      <c r="B167" s="12"/>
      <c r="C167" s="11"/>
      <c r="D167" s="12"/>
      <c r="E167" s="11"/>
      <c r="F167" s="11"/>
      <c r="G167" s="14"/>
      <c r="H167" s="9"/>
      <c r="I167" s="9"/>
      <c r="J167" s="9">
        <f t="shared" si="13"/>
        <v>0</v>
      </c>
      <c r="K167" s="9" t="e">
        <f>VLOOKUP(J167,'TABLA DATOS'!$A$1:$B$65,2,FALSE)</f>
        <v>#N/A</v>
      </c>
      <c r="L167" s="21"/>
      <c r="M167" s="23"/>
      <c r="N167" s="9"/>
      <c r="O167" s="9"/>
      <c r="P167" s="9">
        <f t="shared" si="14"/>
        <v>0</v>
      </c>
      <c r="Q167" s="9" t="e">
        <f>VLOOKUP(P167,'[1]TABLA DATOS'!$A$1:$B$65,2,FALSE)</f>
        <v>#N/A</v>
      </c>
      <c r="R167" s="13"/>
    </row>
    <row r="168" spans="1:20" ht="39.75" customHeight="1" x14ac:dyDescent="0.25">
      <c r="A168" s="14"/>
      <c r="B168" s="12"/>
      <c r="C168" s="11"/>
      <c r="D168" s="12"/>
      <c r="E168" s="11"/>
      <c r="F168" s="11"/>
      <c r="G168" s="14"/>
      <c r="H168" s="9"/>
      <c r="I168" s="9"/>
      <c r="J168" s="9">
        <f t="shared" si="13"/>
        <v>0</v>
      </c>
      <c r="K168" s="9" t="e">
        <f>VLOOKUP(J168,'TABLA DATOS'!$A$1:$B$65,2,FALSE)</f>
        <v>#N/A</v>
      </c>
      <c r="L168" s="27"/>
      <c r="M168" s="28"/>
      <c r="N168" s="9"/>
      <c r="O168" s="9"/>
      <c r="P168" s="9">
        <f t="shared" si="14"/>
        <v>0</v>
      </c>
      <c r="Q168" s="9" t="e">
        <f>VLOOKUP(P168,'[1]TABLA DATOS'!$A$1:$B$65,2,FALSE)</f>
        <v>#N/A</v>
      </c>
      <c r="R168" s="13"/>
    </row>
    <row r="169" spans="1:20" ht="39.75" customHeight="1" x14ac:dyDescent="0.25">
      <c r="A169" s="14"/>
      <c r="B169" s="12"/>
      <c r="C169" s="11"/>
      <c r="D169" s="12"/>
      <c r="E169" s="11"/>
      <c r="F169" s="11"/>
      <c r="G169" s="14"/>
      <c r="H169" s="9"/>
      <c r="I169" s="9"/>
      <c r="J169" s="9">
        <f t="shared" si="13"/>
        <v>0</v>
      </c>
      <c r="K169" s="9" t="e">
        <f>VLOOKUP(J169,'TABLA DATOS'!$A$1:$B$65,2,FALSE)</f>
        <v>#N/A</v>
      </c>
      <c r="L169" s="27"/>
      <c r="M169" s="28"/>
      <c r="N169" s="9"/>
      <c r="O169" s="9"/>
      <c r="P169" s="9">
        <f t="shared" si="14"/>
        <v>0</v>
      </c>
      <c r="Q169" s="9" t="e">
        <f>VLOOKUP(P169,'[1]TABLA DATOS'!$A$1:$B$65,2,FALSE)</f>
        <v>#N/A</v>
      </c>
      <c r="R169" s="13"/>
    </row>
    <row r="170" spans="1:20" ht="39.75" customHeight="1" x14ac:dyDescent="0.25">
      <c r="A170" s="14"/>
      <c r="B170" s="12"/>
      <c r="C170" s="11"/>
      <c r="D170" s="12"/>
      <c r="E170" s="11"/>
      <c r="F170" s="11"/>
      <c r="G170" s="14"/>
      <c r="H170" s="9"/>
      <c r="I170" s="9"/>
      <c r="J170" s="9">
        <f t="shared" si="13"/>
        <v>0</v>
      </c>
      <c r="K170" s="9" t="e">
        <f>VLOOKUP(J170,'TABLA DATOS'!$A$1:$B$65,2,FALSE)</f>
        <v>#N/A</v>
      </c>
      <c r="L170" s="27"/>
      <c r="M170" s="28"/>
      <c r="N170" s="9"/>
      <c r="O170" s="9"/>
      <c r="P170" s="9">
        <f t="shared" si="14"/>
        <v>0</v>
      </c>
      <c r="Q170" s="9" t="e">
        <f>VLOOKUP(P170,'[1]TABLA DATOS'!$A$1:$B$65,2,FALSE)</f>
        <v>#N/A</v>
      </c>
      <c r="R170" s="13"/>
    </row>
    <row r="171" spans="1:20" ht="39.75" customHeight="1" x14ac:dyDescent="0.25">
      <c r="A171" s="14"/>
      <c r="B171" s="12"/>
      <c r="C171" s="11"/>
      <c r="D171" s="12"/>
      <c r="E171" s="11"/>
      <c r="F171" s="11"/>
      <c r="G171" s="14"/>
      <c r="H171" s="9"/>
      <c r="I171" s="9"/>
      <c r="J171" s="9">
        <f t="shared" si="13"/>
        <v>0</v>
      </c>
      <c r="K171" s="9" t="e">
        <f>VLOOKUP(J171,'TABLA DATOS'!$A$1:$B$65,2,FALSE)</f>
        <v>#N/A</v>
      </c>
      <c r="L171" s="27"/>
      <c r="M171" s="28"/>
      <c r="N171" s="9"/>
      <c r="O171" s="9"/>
      <c r="P171" s="9">
        <f t="shared" si="14"/>
        <v>0</v>
      </c>
      <c r="Q171" s="9" t="e">
        <f>VLOOKUP(P171,'[1]TABLA DATOS'!$A$1:$B$65,2,FALSE)</f>
        <v>#N/A</v>
      </c>
      <c r="R171" s="13"/>
    </row>
    <row r="172" spans="1:20" ht="39.75" customHeight="1" x14ac:dyDescent="0.25">
      <c r="A172" s="14"/>
      <c r="B172" s="12"/>
      <c r="C172" s="11"/>
      <c r="D172" s="12"/>
      <c r="E172" s="11"/>
      <c r="F172" s="11"/>
      <c r="G172" s="14"/>
      <c r="H172" s="9"/>
      <c r="I172" s="9"/>
      <c r="J172" s="9">
        <f t="shared" si="13"/>
        <v>0</v>
      </c>
      <c r="K172" s="9" t="e">
        <f>VLOOKUP(J172,'TABLA DATOS'!$A$1:$B$65,2,FALSE)</f>
        <v>#N/A</v>
      </c>
      <c r="L172" s="21"/>
      <c r="M172" s="23"/>
      <c r="N172" s="9"/>
      <c r="O172" s="9"/>
      <c r="P172" s="9">
        <f t="shared" si="14"/>
        <v>0</v>
      </c>
      <c r="Q172" s="9" t="e">
        <f>VLOOKUP(P172,'[1]TABLA DATOS'!$A$1:$B$65,2,FALSE)</f>
        <v>#N/A</v>
      </c>
      <c r="R172" s="13"/>
    </row>
    <row r="173" spans="1:20" ht="39.75" customHeight="1" x14ac:dyDescent="0.25">
      <c r="A173" s="14"/>
      <c r="B173" s="12"/>
      <c r="C173" s="11"/>
      <c r="D173" s="12"/>
      <c r="E173" s="11"/>
      <c r="F173" s="11"/>
      <c r="G173" s="14"/>
      <c r="H173" s="9"/>
      <c r="I173" s="9"/>
      <c r="J173" s="9">
        <f t="shared" si="13"/>
        <v>0</v>
      </c>
      <c r="K173" s="9" t="e">
        <f>VLOOKUP(J173,'TABLA DATOS'!$A$1:$B$65,2,FALSE)</f>
        <v>#N/A</v>
      </c>
      <c r="L173" s="21"/>
      <c r="M173" s="23"/>
      <c r="N173" s="9"/>
      <c r="O173" s="9"/>
      <c r="P173" s="9">
        <f t="shared" si="14"/>
        <v>0</v>
      </c>
      <c r="Q173" s="9" t="e">
        <f>VLOOKUP(P173,'[1]TABLA DATOS'!$A$1:$B$65,2,FALSE)</f>
        <v>#N/A</v>
      </c>
      <c r="R173" s="13"/>
    </row>
    <row r="174" spans="1:20" ht="39.75" customHeight="1" x14ac:dyDescent="0.25">
      <c r="A174" s="14"/>
      <c r="B174" s="12"/>
      <c r="C174" s="11"/>
      <c r="D174" s="12"/>
      <c r="E174" s="11"/>
      <c r="F174" s="11"/>
      <c r="G174" s="14"/>
      <c r="H174" s="9"/>
      <c r="I174" s="9"/>
      <c r="J174" s="9">
        <f t="shared" si="13"/>
        <v>0</v>
      </c>
      <c r="K174" s="9" t="e">
        <f>VLOOKUP(J174,'TABLA DATOS'!$A$1:$B$65,2,FALSE)</f>
        <v>#N/A</v>
      </c>
      <c r="L174" s="21"/>
      <c r="M174" s="23"/>
      <c r="N174" s="9"/>
      <c r="O174" s="9"/>
      <c r="P174" s="9">
        <f t="shared" si="14"/>
        <v>0</v>
      </c>
      <c r="Q174" s="9" t="e">
        <f>VLOOKUP(P174,'[1]TABLA DATOS'!$A$1:$B$65,2,FALSE)</f>
        <v>#N/A</v>
      </c>
      <c r="R174" s="13"/>
    </row>
    <row r="175" spans="1:20" ht="39.75" customHeight="1" x14ac:dyDescent="0.25">
      <c r="A175" s="14"/>
      <c r="B175" s="12"/>
      <c r="C175" s="11"/>
      <c r="D175" s="12"/>
      <c r="E175" s="11"/>
      <c r="F175" s="11"/>
      <c r="G175" s="14"/>
      <c r="H175" s="9"/>
      <c r="I175" s="9"/>
      <c r="J175" s="9">
        <f t="shared" si="7"/>
        <v>0</v>
      </c>
      <c r="K175" s="9" t="e">
        <f>VLOOKUP(J175,'TABLA DATOS'!$A$1:$B$65,2,FALSE)</f>
        <v>#N/A</v>
      </c>
      <c r="L175" s="21"/>
      <c r="M175" s="23"/>
      <c r="N175" s="9"/>
      <c r="O175" s="9"/>
      <c r="P175" s="9">
        <f t="shared" si="14"/>
        <v>0</v>
      </c>
      <c r="Q175" s="9" t="e">
        <f>VLOOKUP(P175,'[1]TABLA DATOS'!$A$1:$B$65,2,FALSE)</f>
        <v>#N/A</v>
      </c>
      <c r="R175" s="13"/>
    </row>
    <row r="176" spans="1:20" ht="39.75" customHeight="1" x14ac:dyDescent="0.25">
      <c r="A176" s="14"/>
      <c r="B176" s="12"/>
      <c r="C176" s="11"/>
      <c r="D176" s="12"/>
      <c r="E176" s="11"/>
      <c r="F176" s="11"/>
      <c r="G176" s="14"/>
      <c r="H176" s="9"/>
      <c r="I176" s="9"/>
      <c r="J176" s="9">
        <f t="shared" si="7"/>
        <v>0</v>
      </c>
      <c r="K176" s="9" t="e">
        <f>VLOOKUP(J176,'TABLA DATOS'!$A$1:$B$65,2,FALSE)</f>
        <v>#N/A</v>
      </c>
      <c r="L176" s="21"/>
      <c r="M176" s="23"/>
      <c r="N176" s="9"/>
      <c r="O176" s="9"/>
      <c r="P176" s="9">
        <f t="shared" si="14"/>
        <v>0</v>
      </c>
      <c r="Q176" s="9" t="e">
        <f>VLOOKUP(P176,'[1]TABLA DATOS'!$A$1:$B$65,2,FALSE)</f>
        <v>#N/A</v>
      </c>
      <c r="R176" s="13"/>
    </row>
    <row r="177" spans="1:18" ht="39.75" customHeight="1" x14ac:dyDescent="0.25">
      <c r="A177" s="14"/>
      <c r="B177" s="12"/>
      <c r="C177" s="11"/>
      <c r="D177" s="12"/>
      <c r="E177" s="11"/>
      <c r="F177" s="11"/>
      <c r="G177" s="14"/>
      <c r="H177" s="9"/>
      <c r="I177" s="9"/>
      <c r="J177" s="9">
        <f t="shared" si="7"/>
        <v>0</v>
      </c>
      <c r="K177" s="9" t="e">
        <f>VLOOKUP(J177,'TABLA DATOS'!$A$1:$B$65,2,FALSE)</f>
        <v>#N/A</v>
      </c>
      <c r="L177" s="21"/>
      <c r="M177" s="23"/>
      <c r="N177" s="9"/>
      <c r="O177" s="9"/>
      <c r="P177" s="9">
        <f t="shared" si="14"/>
        <v>0</v>
      </c>
      <c r="Q177" s="9" t="e">
        <f>VLOOKUP(P177,'[1]TABLA DATOS'!$A$1:$B$65,2,FALSE)</f>
        <v>#N/A</v>
      </c>
      <c r="R177" s="13"/>
    </row>
    <row r="178" spans="1:18" ht="39.75" customHeight="1" x14ac:dyDescent="0.25">
      <c r="A178" s="14"/>
      <c r="B178" s="12"/>
      <c r="C178" s="11"/>
      <c r="D178" s="12"/>
      <c r="E178" s="11"/>
      <c r="F178" s="11"/>
      <c r="G178" s="14"/>
      <c r="H178" s="9"/>
      <c r="I178" s="9"/>
      <c r="J178" s="9">
        <f t="shared" ref="J178:J210" si="15">H178*I178</f>
        <v>0</v>
      </c>
      <c r="K178" s="9" t="e">
        <f>VLOOKUP(J178,'TABLA DATOS'!$A$1:$B$65,2,FALSE)</f>
        <v>#N/A</v>
      </c>
      <c r="L178" s="21"/>
      <c r="M178" s="23"/>
      <c r="N178" s="9"/>
      <c r="O178" s="9"/>
      <c r="P178" s="9">
        <f t="shared" si="14"/>
        <v>0</v>
      </c>
      <c r="Q178" s="9" t="e">
        <f>VLOOKUP(P178,'[1]TABLA DATOS'!$A$1:$B$65,2,FALSE)</f>
        <v>#N/A</v>
      </c>
      <c r="R178" s="13"/>
    </row>
    <row r="179" spans="1:18" ht="39.75" customHeight="1" x14ac:dyDescent="0.25">
      <c r="A179" s="14"/>
      <c r="B179" s="12"/>
      <c r="C179" s="11"/>
      <c r="D179" s="12"/>
      <c r="E179" s="11"/>
      <c r="F179" s="11"/>
      <c r="G179" s="14"/>
      <c r="H179" s="9"/>
      <c r="I179" s="9"/>
      <c r="J179" s="9">
        <f t="shared" si="15"/>
        <v>0</v>
      </c>
      <c r="K179" s="9" t="e">
        <f>VLOOKUP(J179,'TABLA DATOS'!$A$1:$B$65,2,FALSE)</f>
        <v>#N/A</v>
      </c>
      <c r="L179" s="21"/>
      <c r="M179" s="23"/>
      <c r="N179" s="9"/>
      <c r="O179" s="9"/>
      <c r="P179" s="9">
        <f t="shared" si="14"/>
        <v>0</v>
      </c>
      <c r="Q179" s="9" t="e">
        <f>VLOOKUP(P179,'[1]TABLA DATOS'!$A$1:$B$65,2,FALSE)</f>
        <v>#N/A</v>
      </c>
      <c r="R179" s="13"/>
    </row>
    <row r="180" spans="1:18" ht="39.75" customHeight="1" x14ac:dyDescent="0.25">
      <c r="A180" s="14"/>
      <c r="B180" s="12"/>
      <c r="C180" s="11"/>
      <c r="D180" s="12"/>
      <c r="E180" s="11"/>
      <c r="F180" s="11"/>
      <c r="G180" s="14"/>
      <c r="H180" s="9"/>
      <c r="I180" s="9"/>
      <c r="J180" s="9">
        <f t="shared" si="15"/>
        <v>0</v>
      </c>
      <c r="K180" s="9" t="e">
        <f>VLOOKUP(J180,'TABLA DATOS'!$A$1:$B$65,2,FALSE)</f>
        <v>#N/A</v>
      </c>
      <c r="L180" s="21"/>
      <c r="M180" s="23"/>
      <c r="N180" s="9"/>
      <c r="O180" s="9"/>
      <c r="P180" s="9">
        <f t="shared" si="14"/>
        <v>0</v>
      </c>
      <c r="Q180" s="9" t="e">
        <f>VLOOKUP(P180,'[1]TABLA DATOS'!$A$1:$B$65,2,FALSE)</f>
        <v>#N/A</v>
      </c>
      <c r="R180" s="13"/>
    </row>
    <row r="181" spans="1:18" ht="39.75" customHeight="1" x14ac:dyDescent="0.25">
      <c r="A181" s="14"/>
      <c r="B181" s="12"/>
      <c r="C181" s="11"/>
      <c r="D181" s="12"/>
      <c r="E181" s="11"/>
      <c r="F181" s="11"/>
      <c r="G181" s="14"/>
      <c r="H181" s="9"/>
      <c r="I181" s="9"/>
      <c r="J181" s="9">
        <f t="shared" si="15"/>
        <v>0</v>
      </c>
      <c r="K181" s="9" t="e">
        <f>VLOOKUP(J181,'TABLA DATOS'!$A$1:$B$65,2,FALSE)</f>
        <v>#N/A</v>
      </c>
      <c r="L181" s="21"/>
      <c r="M181" s="23"/>
      <c r="N181" s="9"/>
      <c r="O181" s="9"/>
      <c r="P181" s="9">
        <f t="shared" si="14"/>
        <v>0</v>
      </c>
      <c r="Q181" s="9" t="e">
        <f>VLOOKUP(P181,'[1]TABLA DATOS'!$A$1:$B$65,2,FALSE)</f>
        <v>#N/A</v>
      </c>
      <c r="R181" s="13"/>
    </row>
    <row r="182" spans="1:18" ht="39.75" customHeight="1" x14ac:dyDescent="0.25">
      <c r="A182" s="14"/>
      <c r="B182" s="12"/>
      <c r="C182" s="11"/>
      <c r="D182" s="12"/>
      <c r="E182" s="11"/>
      <c r="F182" s="11"/>
      <c r="G182" s="14"/>
      <c r="H182" s="9"/>
      <c r="I182" s="9"/>
      <c r="J182" s="9">
        <f t="shared" si="15"/>
        <v>0</v>
      </c>
      <c r="K182" s="9" t="e">
        <f>VLOOKUP(J182,'TABLA DATOS'!$A$1:$B$65,2,FALSE)</f>
        <v>#N/A</v>
      </c>
      <c r="L182" s="21"/>
      <c r="M182" s="23"/>
      <c r="N182" s="9"/>
      <c r="O182" s="9"/>
      <c r="P182" s="9">
        <f t="shared" si="14"/>
        <v>0</v>
      </c>
      <c r="Q182" s="9" t="e">
        <f>VLOOKUP(P182,'[1]TABLA DATOS'!$A$1:$B$65,2,FALSE)</f>
        <v>#N/A</v>
      </c>
      <c r="R182" s="13"/>
    </row>
    <row r="183" spans="1:18" ht="39.75" customHeight="1" x14ac:dyDescent="0.25">
      <c r="A183" s="14"/>
      <c r="B183" s="12"/>
      <c r="C183" s="11"/>
      <c r="D183" s="12"/>
      <c r="E183" s="11"/>
      <c r="F183" s="11"/>
      <c r="G183" s="14"/>
      <c r="H183" s="9"/>
      <c r="I183" s="9"/>
      <c r="J183" s="9">
        <f t="shared" si="15"/>
        <v>0</v>
      </c>
      <c r="K183" s="9" t="e">
        <f>VLOOKUP(J183,'TABLA DATOS'!$A$1:$B$65,2,FALSE)</f>
        <v>#N/A</v>
      </c>
      <c r="L183" s="21"/>
      <c r="M183" s="23"/>
      <c r="N183" s="9"/>
      <c r="O183" s="9"/>
      <c r="P183" s="9">
        <f t="shared" si="14"/>
        <v>0</v>
      </c>
      <c r="Q183" s="9" t="e">
        <f>VLOOKUP(P183,'[1]TABLA DATOS'!$A$1:$B$65,2,FALSE)</f>
        <v>#N/A</v>
      </c>
      <c r="R183" s="13"/>
    </row>
    <row r="184" spans="1:18" ht="39.75" customHeight="1" x14ac:dyDescent="0.25">
      <c r="A184" s="14"/>
      <c r="B184" s="12"/>
      <c r="C184" s="11"/>
      <c r="D184" s="12"/>
      <c r="E184" s="11"/>
      <c r="F184" s="11"/>
      <c r="G184" s="14"/>
      <c r="H184" s="9"/>
      <c r="I184" s="9"/>
      <c r="J184" s="9">
        <f t="shared" si="15"/>
        <v>0</v>
      </c>
      <c r="K184" s="9" t="e">
        <f>VLOOKUP(J184,'TABLA DATOS'!$A$1:$B$65,2,FALSE)</f>
        <v>#N/A</v>
      </c>
      <c r="L184" s="21"/>
      <c r="M184" s="23"/>
      <c r="N184" s="9"/>
      <c r="O184" s="9"/>
      <c r="P184" s="9">
        <f t="shared" si="14"/>
        <v>0</v>
      </c>
      <c r="Q184" s="9" t="e">
        <f>VLOOKUP(P184,'[1]TABLA DATOS'!$A$1:$B$65,2,FALSE)</f>
        <v>#N/A</v>
      </c>
      <c r="R184" s="13"/>
    </row>
    <row r="185" spans="1:18" ht="39.75" customHeight="1" x14ac:dyDescent="0.25">
      <c r="A185" s="14"/>
      <c r="B185" s="12"/>
      <c r="C185" s="11"/>
      <c r="D185" s="12"/>
      <c r="E185" s="11"/>
      <c r="F185" s="11"/>
      <c r="G185" s="14"/>
      <c r="H185" s="9"/>
      <c r="I185" s="9"/>
      <c r="J185" s="9">
        <f t="shared" si="15"/>
        <v>0</v>
      </c>
      <c r="K185" s="9" t="e">
        <f>VLOOKUP(J185,'TABLA DATOS'!$A$1:$B$65,2,FALSE)</f>
        <v>#N/A</v>
      </c>
      <c r="L185" s="21"/>
      <c r="M185" s="23"/>
      <c r="N185" s="9"/>
      <c r="O185" s="9"/>
      <c r="P185" s="9">
        <f t="shared" si="14"/>
        <v>0</v>
      </c>
      <c r="Q185" s="9" t="e">
        <f>VLOOKUP(P185,'[1]TABLA DATOS'!$A$1:$B$65,2,FALSE)</f>
        <v>#N/A</v>
      </c>
      <c r="R185" s="13"/>
    </row>
    <row r="186" spans="1:18" ht="39.75" customHeight="1" x14ac:dyDescent="0.25">
      <c r="A186" s="14"/>
      <c r="B186" s="12"/>
      <c r="C186" s="11"/>
      <c r="D186" s="12"/>
      <c r="E186" s="11"/>
      <c r="F186" s="11"/>
      <c r="G186" s="14"/>
      <c r="H186" s="9"/>
      <c r="I186" s="9"/>
      <c r="J186" s="9">
        <f t="shared" si="15"/>
        <v>0</v>
      </c>
      <c r="K186" s="9" t="e">
        <f>VLOOKUP(J186,'TABLA DATOS'!$A$1:$B$65,2,FALSE)</f>
        <v>#N/A</v>
      </c>
      <c r="L186" s="21"/>
      <c r="M186" s="23"/>
      <c r="N186" s="9"/>
      <c r="O186" s="9"/>
      <c r="P186" s="9">
        <f t="shared" si="14"/>
        <v>0</v>
      </c>
      <c r="Q186" s="9" t="e">
        <f>VLOOKUP(P186,'[1]TABLA DATOS'!$A$1:$B$65,2,FALSE)</f>
        <v>#N/A</v>
      </c>
      <c r="R186" s="13"/>
    </row>
    <row r="187" spans="1:18" ht="39.75" customHeight="1" x14ac:dyDescent="0.25">
      <c r="A187" s="14"/>
      <c r="B187" s="12"/>
      <c r="C187" s="11"/>
      <c r="D187" s="12"/>
      <c r="E187" s="11"/>
      <c r="F187" s="11"/>
      <c r="G187" s="14"/>
      <c r="H187" s="9"/>
      <c r="I187" s="9"/>
      <c r="J187" s="9">
        <f t="shared" si="15"/>
        <v>0</v>
      </c>
      <c r="K187" s="9" t="e">
        <f>VLOOKUP(J187,'TABLA DATOS'!$A$1:$B$65,2,FALSE)</f>
        <v>#N/A</v>
      </c>
      <c r="L187" s="21"/>
      <c r="M187" s="23"/>
      <c r="N187" s="9"/>
      <c r="O187" s="9"/>
      <c r="P187" s="9">
        <f t="shared" si="14"/>
        <v>0</v>
      </c>
      <c r="Q187" s="9" t="e">
        <f>VLOOKUP(P187,'[1]TABLA DATOS'!$A$1:$B$65,2,FALSE)</f>
        <v>#N/A</v>
      </c>
      <c r="R187" s="13"/>
    </row>
    <row r="188" spans="1:18" ht="39.75" customHeight="1" x14ac:dyDescent="0.25">
      <c r="A188" s="14"/>
      <c r="B188" s="12"/>
      <c r="C188" s="11"/>
      <c r="D188" s="12"/>
      <c r="E188" s="11"/>
      <c r="F188" s="11"/>
      <c r="G188" s="14"/>
      <c r="H188" s="9"/>
      <c r="I188" s="9"/>
      <c r="J188" s="9">
        <f t="shared" si="15"/>
        <v>0</v>
      </c>
      <c r="K188" s="9" t="e">
        <f>VLOOKUP(J188,'TABLA DATOS'!$A$1:$B$65,2,FALSE)</f>
        <v>#N/A</v>
      </c>
      <c r="L188" s="21"/>
      <c r="M188" s="23"/>
      <c r="N188" s="9"/>
      <c r="O188" s="9"/>
      <c r="P188" s="9">
        <f t="shared" si="14"/>
        <v>0</v>
      </c>
      <c r="Q188" s="9" t="e">
        <f>VLOOKUP(P188,'[1]TABLA DATOS'!$A$1:$B$65,2,FALSE)</f>
        <v>#N/A</v>
      </c>
      <c r="R188" s="13"/>
    </row>
    <row r="189" spans="1:18" ht="39.75" customHeight="1" x14ac:dyDescent="0.25">
      <c r="A189" s="14"/>
      <c r="B189" s="12"/>
      <c r="C189" s="11"/>
      <c r="D189" s="12"/>
      <c r="E189" s="11"/>
      <c r="F189" s="11"/>
      <c r="G189" s="14"/>
      <c r="H189" s="9"/>
      <c r="I189" s="9"/>
      <c r="J189" s="9">
        <f t="shared" si="15"/>
        <v>0</v>
      </c>
      <c r="K189" s="9" t="e">
        <f>VLOOKUP(J189,'TABLA DATOS'!$A$1:$B$65,2,FALSE)</f>
        <v>#N/A</v>
      </c>
      <c r="L189" s="21"/>
      <c r="M189" s="23"/>
      <c r="N189" s="9"/>
      <c r="O189" s="9"/>
      <c r="P189" s="9">
        <f t="shared" si="14"/>
        <v>0</v>
      </c>
      <c r="Q189" s="9" t="e">
        <f>VLOOKUP(P189,'[1]TABLA DATOS'!$A$1:$B$65,2,FALSE)</f>
        <v>#N/A</v>
      </c>
      <c r="R189" s="13"/>
    </row>
    <row r="190" spans="1:18" ht="39.75" customHeight="1" x14ac:dyDescent="0.25">
      <c r="A190" s="14"/>
      <c r="B190" s="12"/>
      <c r="C190" s="11"/>
      <c r="D190" s="12"/>
      <c r="E190" s="11"/>
      <c r="F190" s="11"/>
      <c r="G190" s="14"/>
      <c r="H190" s="9"/>
      <c r="I190" s="9"/>
      <c r="J190" s="9">
        <f t="shared" si="15"/>
        <v>0</v>
      </c>
      <c r="K190" s="9" t="e">
        <f>VLOOKUP(J190,'TABLA DATOS'!$A$1:$B$65,2,FALSE)</f>
        <v>#N/A</v>
      </c>
      <c r="L190" s="21"/>
      <c r="M190" s="23"/>
      <c r="N190" s="9"/>
      <c r="O190" s="9"/>
      <c r="P190" s="9">
        <f t="shared" si="14"/>
        <v>0</v>
      </c>
      <c r="Q190" s="9" t="e">
        <f>VLOOKUP(P190,'[1]TABLA DATOS'!$A$1:$B$65,2,FALSE)</f>
        <v>#N/A</v>
      </c>
      <c r="R190" s="13"/>
    </row>
    <row r="191" spans="1:18" ht="39.75" customHeight="1" x14ac:dyDescent="0.25">
      <c r="A191" s="14"/>
      <c r="B191" s="12"/>
      <c r="C191" s="11"/>
      <c r="D191" s="12"/>
      <c r="E191" s="11"/>
      <c r="F191" s="11"/>
      <c r="G191" s="14"/>
      <c r="H191" s="9"/>
      <c r="I191" s="9"/>
      <c r="J191" s="9">
        <f t="shared" si="15"/>
        <v>0</v>
      </c>
      <c r="K191" s="9" t="e">
        <f>VLOOKUP(J191,'TABLA DATOS'!$A$1:$B$65,2,FALSE)</f>
        <v>#N/A</v>
      </c>
      <c r="L191" s="21"/>
      <c r="M191" s="23"/>
      <c r="N191" s="9"/>
      <c r="O191" s="9"/>
      <c r="P191" s="9">
        <f t="shared" si="14"/>
        <v>0</v>
      </c>
      <c r="Q191" s="9" t="e">
        <f>VLOOKUP(P191,'[1]TABLA DATOS'!$A$1:$B$65,2,FALSE)</f>
        <v>#N/A</v>
      </c>
      <c r="R191" s="13"/>
    </row>
    <row r="192" spans="1:18" ht="39.75" customHeight="1" x14ac:dyDescent="0.25">
      <c r="A192" s="14"/>
      <c r="B192" s="12"/>
      <c r="C192" s="11"/>
      <c r="D192" s="12"/>
      <c r="E192" s="11"/>
      <c r="F192" s="11"/>
      <c r="G192" s="14"/>
      <c r="H192" s="9"/>
      <c r="I192" s="9"/>
      <c r="J192" s="9">
        <f t="shared" si="15"/>
        <v>0</v>
      </c>
      <c r="K192" s="9" t="e">
        <f>VLOOKUP(J192,'TABLA DATOS'!$A$1:$B$65,2,FALSE)</f>
        <v>#N/A</v>
      </c>
      <c r="L192" s="21"/>
      <c r="M192" s="23"/>
      <c r="N192" s="9"/>
      <c r="O192" s="9"/>
      <c r="P192" s="9">
        <f t="shared" si="14"/>
        <v>0</v>
      </c>
      <c r="Q192" s="9" t="e">
        <f>VLOOKUP(P192,'[1]TABLA DATOS'!$A$1:$B$65,2,FALSE)</f>
        <v>#N/A</v>
      </c>
      <c r="R192" s="13"/>
    </row>
    <row r="193" spans="1:18" ht="39.75" customHeight="1" x14ac:dyDescent="0.25">
      <c r="A193" s="14"/>
      <c r="B193" s="12"/>
      <c r="C193" s="11"/>
      <c r="D193" s="12"/>
      <c r="E193" s="11"/>
      <c r="F193" s="11"/>
      <c r="G193" s="14"/>
      <c r="H193" s="9"/>
      <c r="I193" s="9"/>
      <c r="J193" s="9">
        <f t="shared" si="15"/>
        <v>0</v>
      </c>
      <c r="K193" s="9" t="e">
        <f>VLOOKUP(J193,'TABLA DATOS'!$A$1:$B$65,2,FALSE)</f>
        <v>#N/A</v>
      </c>
      <c r="L193" s="21"/>
      <c r="M193" s="23"/>
      <c r="N193" s="9"/>
      <c r="O193" s="9"/>
      <c r="P193" s="9">
        <f t="shared" si="14"/>
        <v>0</v>
      </c>
      <c r="Q193" s="9" t="e">
        <f>VLOOKUP(P193,'[1]TABLA DATOS'!$A$1:$B$65,2,FALSE)</f>
        <v>#N/A</v>
      </c>
      <c r="R193" s="13"/>
    </row>
    <row r="194" spans="1:18" ht="39.75" customHeight="1" x14ac:dyDescent="0.25">
      <c r="A194" s="14"/>
      <c r="B194" s="12"/>
      <c r="C194" s="11"/>
      <c r="D194" s="12"/>
      <c r="E194" s="11"/>
      <c r="F194" s="11"/>
      <c r="G194" s="14"/>
      <c r="H194" s="9"/>
      <c r="I194" s="9"/>
      <c r="J194" s="9">
        <f t="shared" si="15"/>
        <v>0</v>
      </c>
      <c r="K194" s="9" t="e">
        <f>VLOOKUP(J194,'TABLA DATOS'!$A$1:$B$65,2,FALSE)</f>
        <v>#N/A</v>
      </c>
      <c r="L194" s="21"/>
      <c r="M194" s="23"/>
      <c r="N194" s="9"/>
      <c r="O194" s="9"/>
      <c r="P194" s="9">
        <f t="shared" si="14"/>
        <v>0</v>
      </c>
      <c r="Q194" s="9" t="e">
        <f>VLOOKUP(P194,'[1]TABLA DATOS'!$A$1:$B$65,2,FALSE)</f>
        <v>#N/A</v>
      </c>
      <c r="R194" s="13"/>
    </row>
    <row r="195" spans="1:18" ht="39.75" customHeight="1" x14ac:dyDescent="0.25">
      <c r="A195" s="14"/>
      <c r="B195" s="12"/>
      <c r="C195" s="11"/>
      <c r="D195" s="12"/>
      <c r="E195" s="11"/>
      <c r="F195" s="11"/>
      <c r="G195" s="14"/>
      <c r="H195" s="9"/>
      <c r="I195" s="9"/>
      <c r="J195" s="9">
        <f t="shared" si="15"/>
        <v>0</v>
      </c>
      <c r="K195" s="9" t="e">
        <f>VLOOKUP(J195,'TABLA DATOS'!$A$1:$B$65,2,FALSE)</f>
        <v>#N/A</v>
      </c>
      <c r="L195" s="21"/>
      <c r="M195" s="23"/>
      <c r="N195" s="9"/>
      <c r="O195" s="9"/>
      <c r="P195" s="9">
        <f t="shared" si="14"/>
        <v>0</v>
      </c>
      <c r="Q195" s="9" t="e">
        <f>VLOOKUP(P195,'[1]TABLA DATOS'!$A$1:$B$65,2,FALSE)</f>
        <v>#N/A</v>
      </c>
      <c r="R195" s="13"/>
    </row>
    <row r="196" spans="1:18" ht="39.75" customHeight="1" x14ac:dyDescent="0.25">
      <c r="A196" s="14"/>
      <c r="B196" s="12"/>
      <c r="C196" s="11"/>
      <c r="D196" s="12"/>
      <c r="E196" s="11"/>
      <c r="F196" s="11"/>
      <c r="G196" s="14"/>
      <c r="H196" s="9"/>
      <c r="I196" s="9"/>
      <c r="J196" s="9">
        <f t="shared" si="15"/>
        <v>0</v>
      </c>
      <c r="K196" s="9" t="e">
        <f>VLOOKUP(J196,'TABLA DATOS'!$A$1:$B$65,2,FALSE)</f>
        <v>#N/A</v>
      </c>
      <c r="L196" s="21"/>
      <c r="M196" s="23"/>
      <c r="N196" s="9"/>
      <c r="O196" s="9"/>
      <c r="P196" s="9">
        <f t="shared" si="14"/>
        <v>0</v>
      </c>
      <c r="Q196" s="9" t="e">
        <f>VLOOKUP(P196,'[1]TABLA DATOS'!$A$1:$B$65,2,FALSE)</f>
        <v>#N/A</v>
      </c>
      <c r="R196" s="13"/>
    </row>
    <row r="197" spans="1:18" ht="39.75" customHeight="1" x14ac:dyDescent="0.25">
      <c r="A197" s="14"/>
      <c r="B197" s="12"/>
      <c r="C197" s="11"/>
      <c r="D197" s="12"/>
      <c r="E197" s="11"/>
      <c r="F197" s="11"/>
      <c r="G197" s="14"/>
      <c r="H197" s="9"/>
      <c r="I197" s="9"/>
      <c r="J197" s="9">
        <f t="shared" si="15"/>
        <v>0</v>
      </c>
      <c r="K197" s="9" t="e">
        <f>VLOOKUP(J197,'TABLA DATOS'!$A$1:$B$65,2,FALSE)</f>
        <v>#N/A</v>
      </c>
      <c r="L197" s="21"/>
      <c r="M197" s="23"/>
      <c r="N197" s="9"/>
      <c r="O197" s="9"/>
      <c r="P197" s="9">
        <f t="shared" si="14"/>
        <v>0</v>
      </c>
      <c r="Q197" s="9" t="e">
        <f>VLOOKUP(P197,'[1]TABLA DATOS'!$A$1:$B$65,2,FALSE)</f>
        <v>#N/A</v>
      </c>
      <c r="R197" s="13"/>
    </row>
    <row r="198" spans="1:18" ht="39.75" customHeight="1" x14ac:dyDescent="0.25">
      <c r="A198" s="14"/>
      <c r="B198" s="12"/>
      <c r="C198" s="11"/>
      <c r="D198" s="12"/>
      <c r="E198" s="11"/>
      <c r="F198" s="11"/>
      <c r="G198" s="14"/>
      <c r="H198" s="9"/>
      <c r="I198" s="9"/>
      <c r="J198" s="9">
        <f t="shared" si="15"/>
        <v>0</v>
      </c>
      <c r="K198" s="9" t="e">
        <f>VLOOKUP(J198,'TABLA DATOS'!$A$1:$B$65,2,FALSE)</f>
        <v>#N/A</v>
      </c>
      <c r="L198" s="21"/>
      <c r="M198" s="23"/>
      <c r="N198" s="9"/>
      <c r="O198" s="9"/>
      <c r="P198" s="9">
        <f t="shared" si="14"/>
        <v>0</v>
      </c>
      <c r="Q198" s="9" t="e">
        <f>VLOOKUP(P198,'[1]TABLA DATOS'!$A$1:$B$65,2,FALSE)</f>
        <v>#N/A</v>
      </c>
      <c r="R198" s="13"/>
    </row>
    <row r="199" spans="1:18" ht="39.75" customHeight="1" x14ac:dyDescent="0.25">
      <c r="A199" s="14"/>
      <c r="B199" s="12"/>
      <c r="C199" s="11"/>
      <c r="D199" s="12"/>
      <c r="E199" s="11"/>
      <c r="F199" s="11"/>
      <c r="G199" s="14"/>
      <c r="H199" s="9"/>
      <c r="I199" s="9"/>
      <c r="J199" s="9">
        <f t="shared" si="15"/>
        <v>0</v>
      </c>
      <c r="K199" s="9" t="e">
        <f>VLOOKUP(J199,'TABLA DATOS'!$A$1:$B$65,2,FALSE)</f>
        <v>#N/A</v>
      </c>
      <c r="L199" s="21"/>
      <c r="M199" s="23"/>
      <c r="N199" s="9"/>
      <c r="O199" s="9"/>
      <c r="P199" s="9">
        <f t="shared" si="14"/>
        <v>0</v>
      </c>
      <c r="Q199" s="9" t="e">
        <f>VLOOKUP(P199,'[1]TABLA DATOS'!$A$1:$B$65,2,FALSE)</f>
        <v>#N/A</v>
      </c>
      <c r="R199" s="13"/>
    </row>
    <row r="200" spans="1:18" ht="39.75" customHeight="1" x14ac:dyDescent="0.25">
      <c r="A200" s="14"/>
      <c r="B200" s="12"/>
      <c r="C200" s="11"/>
      <c r="D200" s="12"/>
      <c r="E200" s="11"/>
      <c r="F200" s="11"/>
      <c r="G200" s="14"/>
      <c r="H200" s="9"/>
      <c r="I200" s="9"/>
      <c r="J200" s="9">
        <f t="shared" si="15"/>
        <v>0</v>
      </c>
      <c r="K200" s="9" t="e">
        <f>VLOOKUP(J200,'TABLA DATOS'!$A$1:$B$65,2,FALSE)</f>
        <v>#N/A</v>
      </c>
      <c r="L200" s="21"/>
      <c r="M200" s="23"/>
      <c r="N200" s="9"/>
      <c r="O200" s="9"/>
      <c r="P200" s="9">
        <f t="shared" si="14"/>
        <v>0</v>
      </c>
      <c r="Q200" s="9" t="e">
        <f>VLOOKUP(P200,'[1]TABLA DATOS'!$A$1:$B$65,2,FALSE)</f>
        <v>#N/A</v>
      </c>
      <c r="R200" s="13"/>
    </row>
    <row r="201" spans="1:18" ht="39.75" customHeight="1" x14ac:dyDescent="0.25">
      <c r="A201" s="14"/>
      <c r="B201" s="12"/>
      <c r="C201" s="11"/>
      <c r="D201" s="12"/>
      <c r="E201" s="11"/>
      <c r="F201" s="11"/>
      <c r="G201" s="14"/>
      <c r="H201" s="9"/>
      <c r="I201" s="9"/>
      <c r="J201" s="9">
        <f t="shared" si="15"/>
        <v>0</v>
      </c>
      <c r="K201" s="9" t="e">
        <f>VLOOKUP(J201,'TABLA DATOS'!$A$1:$B$65,2,FALSE)</f>
        <v>#N/A</v>
      </c>
      <c r="L201" s="21"/>
      <c r="M201" s="23"/>
      <c r="N201" s="9"/>
      <c r="O201" s="9"/>
      <c r="P201" s="9">
        <f t="shared" si="14"/>
        <v>0</v>
      </c>
      <c r="Q201" s="9" t="e">
        <f>VLOOKUP(P201,'[1]TABLA DATOS'!$A$1:$B$65,2,FALSE)</f>
        <v>#N/A</v>
      </c>
      <c r="R201" s="13"/>
    </row>
    <row r="202" spans="1:18" ht="39.75" customHeight="1" x14ac:dyDescent="0.25">
      <c r="A202" s="14"/>
      <c r="B202" s="12"/>
      <c r="C202" s="11"/>
      <c r="D202" s="12"/>
      <c r="E202" s="11"/>
      <c r="F202" s="11"/>
      <c r="G202" s="14"/>
      <c r="H202" s="9"/>
      <c r="I202" s="9"/>
      <c r="J202" s="9">
        <f t="shared" si="15"/>
        <v>0</v>
      </c>
      <c r="K202" s="9" t="e">
        <f>VLOOKUP(J202,'TABLA DATOS'!$A$1:$B$65,2,FALSE)</f>
        <v>#N/A</v>
      </c>
      <c r="L202" s="21"/>
      <c r="M202" s="23"/>
      <c r="N202" s="9"/>
      <c r="O202" s="9"/>
      <c r="P202" s="9">
        <f t="shared" si="14"/>
        <v>0</v>
      </c>
      <c r="Q202" s="9" t="e">
        <f>VLOOKUP(P202,'[1]TABLA DATOS'!$A$1:$B$65,2,FALSE)</f>
        <v>#N/A</v>
      </c>
      <c r="R202" s="13"/>
    </row>
    <row r="203" spans="1:18" ht="39.75" customHeight="1" x14ac:dyDescent="0.25">
      <c r="A203" s="14"/>
      <c r="B203" s="12"/>
      <c r="C203" s="11"/>
      <c r="D203" s="12"/>
      <c r="E203" s="11"/>
      <c r="F203" s="11"/>
      <c r="G203" s="14"/>
      <c r="H203" s="9"/>
      <c r="I203" s="9"/>
      <c r="J203" s="9">
        <f t="shared" si="15"/>
        <v>0</v>
      </c>
      <c r="K203" s="9" t="e">
        <f>VLOOKUP(J203,'TABLA DATOS'!$A$1:$B$65,2,FALSE)</f>
        <v>#N/A</v>
      </c>
      <c r="L203" s="21"/>
      <c r="M203" s="23"/>
      <c r="N203" s="9"/>
      <c r="O203" s="9"/>
      <c r="P203" s="9">
        <f t="shared" si="14"/>
        <v>0</v>
      </c>
      <c r="Q203" s="9" t="e">
        <f>VLOOKUP(P203,'[1]TABLA DATOS'!$A$1:$B$65,2,FALSE)</f>
        <v>#N/A</v>
      </c>
      <c r="R203" s="13"/>
    </row>
    <row r="204" spans="1:18" ht="39.75" customHeight="1" x14ac:dyDescent="0.25">
      <c r="A204" s="14"/>
      <c r="B204" s="12"/>
      <c r="C204" s="11"/>
      <c r="D204" s="12"/>
      <c r="E204" s="11"/>
      <c r="F204" s="11"/>
      <c r="G204" s="14"/>
      <c r="H204" s="9"/>
      <c r="I204" s="9"/>
      <c r="J204" s="9">
        <f t="shared" si="15"/>
        <v>0</v>
      </c>
      <c r="K204" s="9" t="e">
        <f>VLOOKUP(J204,'TABLA DATOS'!$A$1:$B$65,2,FALSE)</f>
        <v>#N/A</v>
      </c>
      <c r="L204" s="21"/>
      <c r="M204" s="23"/>
      <c r="N204" s="9"/>
      <c r="O204" s="9"/>
      <c r="P204" s="9">
        <f t="shared" si="14"/>
        <v>0</v>
      </c>
      <c r="Q204" s="9" t="e">
        <f>VLOOKUP(P204,'[1]TABLA DATOS'!$A$1:$B$65,2,FALSE)</f>
        <v>#N/A</v>
      </c>
      <c r="R204" s="13"/>
    </row>
    <row r="205" spans="1:18" ht="39.75" customHeight="1" x14ac:dyDescent="0.25">
      <c r="A205" s="14"/>
      <c r="B205" s="12"/>
      <c r="C205" s="11"/>
      <c r="D205" s="12"/>
      <c r="E205" s="11"/>
      <c r="F205" s="11"/>
      <c r="G205" s="14"/>
      <c r="H205" s="9"/>
      <c r="I205" s="9"/>
      <c r="J205" s="9">
        <f t="shared" si="15"/>
        <v>0</v>
      </c>
      <c r="K205" s="9" t="e">
        <f>VLOOKUP(J205,'TABLA DATOS'!$A$1:$B$65,2,FALSE)</f>
        <v>#N/A</v>
      </c>
      <c r="L205" s="21"/>
      <c r="M205" s="23"/>
      <c r="N205" s="9"/>
      <c r="O205" s="9"/>
      <c r="P205" s="9">
        <f t="shared" si="14"/>
        <v>0</v>
      </c>
      <c r="Q205" s="9" t="e">
        <f>VLOOKUP(P205,'[1]TABLA DATOS'!$A$1:$B$65,2,FALSE)</f>
        <v>#N/A</v>
      </c>
      <c r="R205" s="13"/>
    </row>
    <row r="206" spans="1:18" ht="39.75" customHeight="1" x14ac:dyDescent="0.25">
      <c r="A206" s="14"/>
      <c r="B206" s="12"/>
      <c r="C206" s="11"/>
      <c r="D206" s="12"/>
      <c r="E206" s="11"/>
      <c r="F206" s="11"/>
      <c r="G206" s="14"/>
      <c r="H206" s="9"/>
      <c r="I206" s="9"/>
      <c r="J206" s="9">
        <f t="shared" si="15"/>
        <v>0</v>
      </c>
      <c r="K206" s="9" t="e">
        <f>VLOOKUP(J206,'TABLA DATOS'!$A$1:$B$65,2,FALSE)</f>
        <v>#N/A</v>
      </c>
      <c r="L206" s="21"/>
      <c r="M206" s="23"/>
      <c r="N206" s="9"/>
      <c r="O206" s="9"/>
      <c r="P206" s="9">
        <f t="shared" si="14"/>
        <v>0</v>
      </c>
      <c r="Q206" s="9" t="e">
        <f>VLOOKUP(P206,'[1]TABLA DATOS'!$A$1:$B$65,2,FALSE)</f>
        <v>#N/A</v>
      </c>
      <c r="R206" s="13"/>
    </row>
    <row r="207" spans="1:18" ht="39.75" customHeight="1" x14ac:dyDescent="0.25">
      <c r="A207" s="14"/>
      <c r="B207" s="12"/>
      <c r="C207" s="11"/>
      <c r="D207" s="12"/>
      <c r="E207" s="11"/>
      <c r="F207" s="11"/>
      <c r="G207" s="14"/>
      <c r="H207" s="9"/>
      <c r="I207" s="9"/>
      <c r="J207" s="9">
        <f t="shared" si="15"/>
        <v>0</v>
      </c>
      <c r="K207" s="9" t="e">
        <f>VLOOKUP(J207,'TABLA DATOS'!$A$1:$B$65,2,FALSE)</f>
        <v>#N/A</v>
      </c>
      <c r="L207" s="21"/>
      <c r="M207" s="23"/>
      <c r="N207" s="9"/>
      <c r="O207" s="9"/>
      <c r="P207" s="9">
        <f t="shared" ref="P207:P218" si="16">N207*O207</f>
        <v>0</v>
      </c>
      <c r="Q207" s="9" t="e">
        <f>VLOOKUP(P207,'[1]TABLA DATOS'!$A$1:$B$65,2,FALSE)</f>
        <v>#N/A</v>
      </c>
      <c r="R207" s="13"/>
    </row>
    <row r="208" spans="1:18" ht="39.75" customHeight="1" x14ac:dyDescent="0.25">
      <c r="A208" s="14"/>
      <c r="B208" s="12"/>
      <c r="C208" s="11"/>
      <c r="D208" s="12"/>
      <c r="E208" s="11"/>
      <c r="F208" s="11"/>
      <c r="G208" s="14"/>
      <c r="H208" s="9"/>
      <c r="I208" s="9"/>
      <c r="J208" s="9">
        <f t="shared" si="15"/>
        <v>0</v>
      </c>
      <c r="K208" s="9" t="e">
        <f>VLOOKUP(J208,'TABLA DATOS'!$A$1:$B$65,2,FALSE)</f>
        <v>#N/A</v>
      </c>
      <c r="L208" s="21"/>
      <c r="M208" s="23"/>
      <c r="N208" s="9"/>
      <c r="O208" s="9"/>
      <c r="P208" s="9">
        <f t="shared" si="16"/>
        <v>0</v>
      </c>
      <c r="Q208" s="9" t="e">
        <f>VLOOKUP(P208,'[1]TABLA DATOS'!$A$1:$B$65,2,FALSE)</f>
        <v>#N/A</v>
      </c>
      <c r="R208" s="13"/>
    </row>
    <row r="209" spans="1:18" ht="39.75" customHeight="1" x14ac:dyDescent="0.25">
      <c r="A209" s="14"/>
      <c r="B209" s="12"/>
      <c r="C209" s="11"/>
      <c r="D209" s="12"/>
      <c r="E209" s="11"/>
      <c r="F209" s="11"/>
      <c r="G209" s="14"/>
      <c r="H209" s="9"/>
      <c r="I209" s="9"/>
      <c r="J209" s="9">
        <f t="shared" si="15"/>
        <v>0</v>
      </c>
      <c r="K209" s="9" t="e">
        <f>VLOOKUP(J209,'TABLA DATOS'!$A$1:$B$65,2,FALSE)</f>
        <v>#N/A</v>
      </c>
      <c r="L209" s="21"/>
      <c r="M209" s="23"/>
      <c r="N209" s="9"/>
      <c r="O209" s="9"/>
      <c r="P209" s="9">
        <f t="shared" si="16"/>
        <v>0</v>
      </c>
      <c r="Q209" s="9" t="e">
        <f>VLOOKUP(P209,'[1]TABLA DATOS'!$A$1:$B$65,2,FALSE)</f>
        <v>#N/A</v>
      </c>
      <c r="R209" s="13"/>
    </row>
    <row r="210" spans="1:18" ht="39.75" customHeight="1" x14ac:dyDescent="0.25">
      <c r="A210" s="14"/>
      <c r="B210" s="12"/>
      <c r="C210" s="11"/>
      <c r="D210" s="12"/>
      <c r="E210" s="11"/>
      <c r="F210" s="11"/>
      <c r="G210" s="14"/>
      <c r="H210" s="9"/>
      <c r="I210" s="9"/>
      <c r="J210" s="9">
        <f t="shared" si="15"/>
        <v>0</v>
      </c>
      <c r="K210" s="9" t="e">
        <f>VLOOKUP(J210,'TABLA DATOS'!$A$1:$B$65,2,FALSE)</f>
        <v>#N/A</v>
      </c>
      <c r="L210" s="21"/>
      <c r="M210" s="23"/>
      <c r="N210" s="9"/>
      <c r="O210" s="9"/>
      <c r="P210" s="9">
        <f t="shared" si="16"/>
        <v>0</v>
      </c>
      <c r="Q210" s="9" t="e">
        <f>VLOOKUP(P210,'[1]TABLA DATOS'!$A$1:$B$65,2,FALSE)</f>
        <v>#N/A</v>
      </c>
      <c r="R210" s="13"/>
    </row>
    <row r="211" spans="1:18" ht="39.75" customHeight="1" x14ac:dyDescent="0.25">
      <c r="A211" s="14"/>
      <c r="B211" s="12"/>
      <c r="C211" s="11"/>
      <c r="D211" s="12"/>
      <c r="E211" s="11"/>
      <c r="F211" s="11"/>
      <c r="G211" s="14"/>
      <c r="H211" s="9"/>
      <c r="I211" s="9"/>
      <c r="J211" s="9">
        <f t="shared" ref="J211:J226" si="17">H211*I211</f>
        <v>0</v>
      </c>
      <c r="K211" s="9" t="e">
        <f>VLOOKUP(J211,'TABLA DATOS'!$A$1:$B$65,2,FALSE)</f>
        <v>#N/A</v>
      </c>
      <c r="L211" s="21"/>
      <c r="M211" s="23"/>
      <c r="N211" s="9"/>
      <c r="O211" s="9"/>
      <c r="P211" s="9">
        <f t="shared" si="16"/>
        <v>0</v>
      </c>
      <c r="Q211" s="9" t="e">
        <f>VLOOKUP(P211,'[1]TABLA DATOS'!$A$1:$B$65,2,FALSE)</f>
        <v>#N/A</v>
      </c>
      <c r="R211" s="13"/>
    </row>
    <row r="212" spans="1:18" ht="39.75" customHeight="1" x14ac:dyDescent="0.25">
      <c r="A212" s="14"/>
      <c r="B212" s="12"/>
      <c r="C212" s="11"/>
      <c r="D212" s="12"/>
      <c r="E212" s="11"/>
      <c r="F212" s="11"/>
      <c r="G212" s="14"/>
      <c r="H212" s="9"/>
      <c r="I212" s="9"/>
      <c r="J212" s="9">
        <f t="shared" si="17"/>
        <v>0</v>
      </c>
      <c r="K212" s="9" t="e">
        <f>VLOOKUP(J212,'TABLA DATOS'!$A$1:$B$65,2,FALSE)</f>
        <v>#N/A</v>
      </c>
      <c r="L212" s="21"/>
      <c r="M212" s="23"/>
      <c r="N212" s="9"/>
      <c r="O212" s="9"/>
      <c r="P212" s="9">
        <f t="shared" si="16"/>
        <v>0</v>
      </c>
      <c r="Q212" s="9" t="e">
        <f>VLOOKUP(P212,'[1]TABLA DATOS'!$A$1:$B$65,2,FALSE)</f>
        <v>#N/A</v>
      </c>
      <c r="R212" s="13"/>
    </row>
    <row r="213" spans="1:18" ht="39.75" customHeight="1" x14ac:dyDescent="0.25">
      <c r="A213" s="14"/>
      <c r="B213" s="12"/>
      <c r="C213" s="11"/>
      <c r="D213" s="12"/>
      <c r="E213" s="11"/>
      <c r="F213" s="11"/>
      <c r="G213" s="14"/>
      <c r="H213" s="9"/>
      <c r="I213" s="9"/>
      <c r="J213" s="9">
        <f t="shared" si="17"/>
        <v>0</v>
      </c>
      <c r="K213" s="9" t="e">
        <f>VLOOKUP(J213,'TABLA DATOS'!$A$1:$B$65,2,FALSE)</f>
        <v>#N/A</v>
      </c>
      <c r="L213" s="21"/>
      <c r="M213" s="23"/>
      <c r="N213" s="9"/>
      <c r="O213" s="9"/>
      <c r="P213" s="9">
        <f t="shared" si="16"/>
        <v>0</v>
      </c>
      <c r="Q213" s="9" t="e">
        <f>VLOOKUP(P213,'[1]TABLA DATOS'!$A$1:$B$65,2,FALSE)</f>
        <v>#N/A</v>
      </c>
      <c r="R213" s="13"/>
    </row>
    <row r="214" spans="1:18" ht="39.75" customHeight="1" x14ac:dyDescent="0.25">
      <c r="A214" s="14"/>
      <c r="B214" s="12"/>
      <c r="C214" s="11"/>
      <c r="D214" s="12"/>
      <c r="E214" s="11"/>
      <c r="F214" s="11"/>
      <c r="G214" s="14"/>
      <c r="H214" s="9"/>
      <c r="I214" s="9"/>
      <c r="J214" s="9">
        <f t="shared" si="17"/>
        <v>0</v>
      </c>
      <c r="K214" s="9" t="e">
        <f>VLOOKUP(J214,'TABLA DATOS'!$A$1:$B$65,2,FALSE)</f>
        <v>#N/A</v>
      </c>
      <c r="L214" s="21"/>
      <c r="M214" s="23"/>
      <c r="N214" s="9"/>
      <c r="O214" s="9"/>
      <c r="P214" s="9">
        <f t="shared" si="16"/>
        <v>0</v>
      </c>
      <c r="Q214" s="9" t="e">
        <f>VLOOKUP(P214,'[1]TABLA DATOS'!$A$1:$B$65,2,FALSE)</f>
        <v>#N/A</v>
      </c>
      <c r="R214" s="13"/>
    </row>
    <row r="215" spans="1:18" ht="39.75" customHeight="1" x14ac:dyDescent="0.25">
      <c r="A215" s="14"/>
      <c r="B215" s="12"/>
      <c r="C215" s="11"/>
      <c r="D215" s="12"/>
      <c r="E215" s="11"/>
      <c r="F215" s="11"/>
      <c r="G215" s="14"/>
      <c r="H215" s="9"/>
      <c r="I215" s="9"/>
      <c r="J215" s="9">
        <f t="shared" si="17"/>
        <v>0</v>
      </c>
      <c r="K215" s="9" t="e">
        <f>VLOOKUP(J215,'TABLA DATOS'!$A$1:$B$65,2,FALSE)</f>
        <v>#N/A</v>
      </c>
      <c r="L215" s="21"/>
      <c r="M215" s="23"/>
      <c r="N215" s="9"/>
      <c r="O215" s="9"/>
      <c r="P215" s="9">
        <f t="shared" si="16"/>
        <v>0</v>
      </c>
      <c r="Q215" s="9" t="e">
        <f>VLOOKUP(P215,'[1]TABLA DATOS'!$A$1:$B$65,2,FALSE)</f>
        <v>#N/A</v>
      </c>
      <c r="R215" s="13"/>
    </row>
    <row r="216" spans="1:18" ht="39.75" customHeight="1" x14ac:dyDescent="0.25">
      <c r="A216" s="14"/>
      <c r="B216" s="12"/>
      <c r="C216" s="11"/>
      <c r="D216" s="12"/>
      <c r="E216" s="11"/>
      <c r="F216" s="11"/>
      <c r="G216" s="14"/>
      <c r="H216" s="9"/>
      <c r="I216" s="9"/>
      <c r="J216" s="9">
        <f t="shared" si="17"/>
        <v>0</v>
      </c>
      <c r="K216" s="9" t="e">
        <f>VLOOKUP(J216,'TABLA DATOS'!$A$1:$B$65,2,FALSE)</f>
        <v>#N/A</v>
      </c>
      <c r="L216" s="21"/>
      <c r="M216" s="23"/>
      <c r="N216" s="9"/>
      <c r="O216" s="9"/>
      <c r="P216" s="9">
        <f t="shared" si="16"/>
        <v>0</v>
      </c>
      <c r="Q216" s="9" t="e">
        <f>VLOOKUP(P216,'[1]TABLA DATOS'!$A$1:$B$65,2,FALSE)</f>
        <v>#N/A</v>
      </c>
      <c r="R216" s="13"/>
    </row>
    <row r="217" spans="1:18" ht="39.75" customHeight="1" x14ac:dyDescent="0.25">
      <c r="A217" s="14"/>
      <c r="B217" s="12"/>
      <c r="C217" s="11"/>
      <c r="D217" s="12"/>
      <c r="E217" s="11"/>
      <c r="F217" s="11"/>
      <c r="G217" s="14"/>
      <c r="H217" s="9"/>
      <c r="I217" s="9"/>
      <c r="J217" s="9">
        <f t="shared" si="17"/>
        <v>0</v>
      </c>
      <c r="K217" s="9" t="e">
        <f>VLOOKUP(J217,'TABLA DATOS'!$A$1:$B$65,2,FALSE)</f>
        <v>#N/A</v>
      </c>
      <c r="L217" s="21"/>
      <c r="M217" s="23"/>
      <c r="N217" s="9"/>
      <c r="O217" s="9"/>
      <c r="P217" s="9">
        <f t="shared" si="16"/>
        <v>0</v>
      </c>
      <c r="Q217" s="9" t="e">
        <f>VLOOKUP(P217,'[1]TABLA DATOS'!$A$1:$B$65,2,FALSE)</f>
        <v>#N/A</v>
      </c>
      <c r="R217" s="13"/>
    </row>
    <row r="218" spans="1:18" ht="39.75" customHeight="1" x14ac:dyDescent="0.25">
      <c r="A218" s="14"/>
      <c r="B218" s="12"/>
      <c r="C218" s="11"/>
      <c r="D218" s="12"/>
      <c r="E218" s="11"/>
      <c r="F218" s="11"/>
      <c r="G218" s="14"/>
      <c r="H218" s="9"/>
      <c r="I218" s="9"/>
      <c r="J218" s="9">
        <f t="shared" si="17"/>
        <v>0</v>
      </c>
      <c r="K218" s="9" t="e">
        <f>VLOOKUP(J218,'TABLA DATOS'!$A$1:$B$65,2,FALSE)</f>
        <v>#N/A</v>
      </c>
      <c r="L218" s="21"/>
      <c r="M218" s="23"/>
      <c r="N218" s="9"/>
      <c r="O218" s="9"/>
      <c r="P218" s="9">
        <f t="shared" si="16"/>
        <v>0</v>
      </c>
      <c r="Q218" s="9" t="e">
        <f>VLOOKUP(P218,'[1]TABLA DATOS'!$A$1:$B$65,2,FALSE)</f>
        <v>#N/A</v>
      </c>
      <c r="R218" s="13"/>
    </row>
    <row r="219" spans="1:18" ht="39.75" customHeight="1" x14ac:dyDescent="0.25">
      <c r="A219" s="14"/>
      <c r="B219" s="12"/>
      <c r="C219" s="11"/>
      <c r="D219" s="12"/>
      <c r="E219" s="11"/>
      <c r="F219" s="11"/>
      <c r="G219" s="14"/>
      <c r="H219" s="9"/>
      <c r="I219" s="9"/>
      <c r="J219" s="9">
        <f t="shared" si="17"/>
        <v>0</v>
      </c>
      <c r="K219" s="9" t="e">
        <f>VLOOKUP(J219,'TABLA DATOS'!$A$1:$B$65,2,FALSE)</f>
        <v>#N/A</v>
      </c>
      <c r="L219" s="21"/>
      <c r="M219" s="23"/>
      <c r="N219" s="9"/>
      <c r="O219" s="9"/>
      <c r="P219" s="9">
        <f t="shared" ref="P219:P226" si="18">N219*O219</f>
        <v>0</v>
      </c>
      <c r="Q219" s="9" t="e">
        <f>VLOOKUP(P219,'[1]TABLA DATOS'!$A$1:$B$65,2,FALSE)</f>
        <v>#N/A</v>
      </c>
      <c r="R219" s="13"/>
    </row>
    <row r="220" spans="1:18" ht="39.75" customHeight="1" x14ac:dyDescent="0.25">
      <c r="A220" s="14"/>
      <c r="B220" s="12"/>
      <c r="C220" s="11"/>
      <c r="D220" s="12"/>
      <c r="E220" s="11"/>
      <c r="F220" s="11"/>
      <c r="G220" s="14"/>
      <c r="H220" s="9"/>
      <c r="I220" s="9"/>
      <c r="J220" s="9">
        <f t="shared" si="17"/>
        <v>0</v>
      </c>
      <c r="K220" s="9" t="e">
        <f>VLOOKUP(J220,'TABLA DATOS'!$A$1:$B$65,2,FALSE)</f>
        <v>#N/A</v>
      </c>
      <c r="L220" s="21"/>
      <c r="M220" s="23"/>
      <c r="N220" s="9"/>
      <c r="O220" s="9"/>
      <c r="P220" s="9">
        <f t="shared" si="18"/>
        <v>0</v>
      </c>
      <c r="Q220" s="9" t="e">
        <f>VLOOKUP(P220,'[1]TABLA DATOS'!$A$1:$B$65,2,FALSE)</f>
        <v>#N/A</v>
      </c>
      <c r="R220" s="13"/>
    </row>
    <row r="221" spans="1:18" ht="39.75" customHeight="1" x14ac:dyDescent="0.25">
      <c r="A221" s="14"/>
      <c r="B221" s="12"/>
      <c r="C221" s="11"/>
      <c r="D221" s="12"/>
      <c r="E221" s="11"/>
      <c r="F221" s="11"/>
      <c r="G221" s="14"/>
      <c r="H221" s="9"/>
      <c r="I221" s="9"/>
      <c r="J221" s="9">
        <f t="shared" si="17"/>
        <v>0</v>
      </c>
      <c r="K221" s="9" t="e">
        <f>VLOOKUP(J221,'TABLA DATOS'!$A$1:$B$65,2,FALSE)</f>
        <v>#N/A</v>
      </c>
      <c r="L221" s="21"/>
      <c r="M221" s="23"/>
      <c r="N221" s="9"/>
      <c r="O221" s="9"/>
      <c r="P221" s="9">
        <f t="shared" si="18"/>
        <v>0</v>
      </c>
      <c r="Q221" s="9" t="e">
        <f>VLOOKUP(P221,'[1]TABLA DATOS'!$A$1:$B$65,2,FALSE)</f>
        <v>#N/A</v>
      </c>
      <c r="R221" s="13"/>
    </row>
    <row r="222" spans="1:18" ht="39.75" customHeight="1" x14ac:dyDescent="0.25">
      <c r="A222" s="14"/>
      <c r="B222" s="12"/>
      <c r="C222" s="11"/>
      <c r="D222" s="12"/>
      <c r="E222" s="11"/>
      <c r="F222" s="11"/>
      <c r="G222" s="14"/>
      <c r="H222" s="9"/>
      <c r="I222" s="9"/>
      <c r="J222" s="9">
        <f t="shared" si="17"/>
        <v>0</v>
      </c>
      <c r="K222" s="9" t="e">
        <f>VLOOKUP(J222,'TABLA DATOS'!$A$1:$B$65,2,FALSE)</f>
        <v>#N/A</v>
      </c>
      <c r="L222" s="21"/>
      <c r="M222" s="23"/>
      <c r="N222" s="9"/>
      <c r="O222" s="9"/>
      <c r="P222" s="9">
        <f t="shared" si="18"/>
        <v>0</v>
      </c>
      <c r="Q222" s="9" t="e">
        <f>VLOOKUP(P222,'[1]TABLA DATOS'!$A$1:$B$65,2,FALSE)</f>
        <v>#N/A</v>
      </c>
      <c r="R222" s="13"/>
    </row>
    <row r="223" spans="1:18" ht="39.75" customHeight="1" x14ac:dyDescent="0.25">
      <c r="A223" s="14"/>
      <c r="B223" s="12"/>
      <c r="C223" s="11"/>
      <c r="D223" s="12"/>
      <c r="E223" s="11"/>
      <c r="F223" s="11"/>
      <c r="G223" s="14"/>
      <c r="H223" s="9"/>
      <c r="I223" s="9"/>
      <c r="J223" s="9">
        <f t="shared" si="17"/>
        <v>0</v>
      </c>
      <c r="K223" s="9" t="e">
        <f>VLOOKUP(J223,'TABLA DATOS'!$A$1:$B$65,2,FALSE)</f>
        <v>#N/A</v>
      </c>
      <c r="L223" s="21"/>
      <c r="M223" s="23"/>
      <c r="N223" s="9"/>
      <c r="O223" s="9"/>
      <c r="P223" s="9">
        <f t="shared" si="18"/>
        <v>0</v>
      </c>
      <c r="Q223" s="9" t="e">
        <f>VLOOKUP(P223,'[1]TABLA DATOS'!$A$1:$B$65,2,FALSE)</f>
        <v>#N/A</v>
      </c>
      <c r="R223" s="13"/>
    </row>
    <row r="224" spans="1:18" ht="39.75" customHeight="1" x14ac:dyDescent="0.25">
      <c r="A224" s="14"/>
      <c r="B224" s="12"/>
      <c r="C224" s="11"/>
      <c r="D224" s="12"/>
      <c r="E224" s="11"/>
      <c r="F224" s="11"/>
      <c r="G224" s="14"/>
      <c r="H224" s="9"/>
      <c r="I224" s="9"/>
      <c r="J224" s="9">
        <f t="shared" si="17"/>
        <v>0</v>
      </c>
      <c r="K224" s="9" t="e">
        <f>VLOOKUP(J224,'TABLA DATOS'!$A$1:$B$65,2,FALSE)</f>
        <v>#N/A</v>
      </c>
      <c r="L224" s="21"/>
      <c r="M224" s="23"/>
      <c r="N224" s="9"/>
      <c r="O224" s="9"/>
      <c r="P224" s="9">
        <f t="shared" si="18"/>
        <v>0</v>
      </c>
      <c r="Q224" s="9" t="e">
        <f>VLOOKUP(P224,'[1]TABLA DATOS'!$A$1:$B$65,2,FALSE)</f>
        <v>#N/A</v>
      </c>
      <c r="R224" s="13"/>
    </row>
    <row r="225" spans="1:18" ht="39.75" customHeight="1" x14ac:dyDescent="0.25">
      <c r="A225" s="14"/>
      <c r="B225" s="12"/>
      <c r="C225" s="11"/>
      <c r="D225" s="12"/>
      <c r="E225" s="11"/>
      <c r="F225" s="11"/>
      <c r="G225" s="14"/>
      <c r="H225" s="9"/>
      <c r="I225" s="9"/>
      <c r="J225" s="9">
        <f t="shared" si="17"/>
        <v>0</v>
      </c>
      <c r="K225" s="9" t="e">
        <f>VLOOKUP(J225,'TABLA DATOS'!$A$1:$B$65,2,FALSE)</f>
        <v>#N/A</v>
      </c>
      <c r="L225" s="21"/>
      <c r="M225" s="23"/>
      <c r="N225" s="9"/>
      <c r="O225" s="9"/>
      <c r="P225" s="9">
        <f t="shared" si="18"/>
        <v>0</v>
      </c>
      <c r="Q225" s="9" t="e">
        <f>VLOOKUP(P225,'[1]TABLA DATOS'!$A$1:$B$65,2,FALSE)</f>
        <v>#N/A</v>
      </c>
      <c r="R225" s="13"/>
    </row>
    <row r="226" spans="1:18" ht="39.75" customHeight="1" x14ac:dyDescent="0.25">
      <c r="A226" s="14"/>
      <c r="B226" s="12"/>
      <c r="C226" s="11"/>
      <c r="D226" s="12"/>
      <c r="E226" s="11"/>
      <c r="F226" s="11"/>
      <c r="G226" s="14"/>
      <c r="H226" s="9"/>
      <c r="I226" s="9"/>
      <c r="J226" s="9">
        <f t="shared" si="17"/>
        <v>0</v>
      </c>
      <c r="K226" s="9" t="e">
        <f>VLOOKUP(J226,'TABLA DATOS'!$A$1:$B$65,2,FALSE)</f>
        <v>#N/A</v>
      </c>
      <c r="L226" s="21"/>
      <c r="M226" s="23"/>
      <c r="N226" s="9"/>
      <c r="O226" s="9"/>
      <c r="P226" s="9">
        <f t="shared" si="18"/>
        <v>0</v>
      </c>
      <c r="Q226" s="9" t="e">
        <f>VLOOKUP(P226,'[1]TABLA DATOS'!$A$1:$B$65,2,FALSE)</f>
        <v>#N/A</v>
      </c>
      <c r="R226" s="13"/>
    </row>
    <row r="227" spans="1:18" ht="39.75" customHeight="1" x14ac:dyDescent="0.25"/>
    <row r="228" spans="1:18" ht="39.75" customHeight="1" x14ac:dyDescent="0.25"/>
    <row r="229" spans="1:18" ht="39.75" customHeight="1" x14ac:dyDescent="0.25"/>
    <row r="230" spans="1:18" ht="39.75" customHeight="1" x14ac:dyDescent="0.25"/>
    <row r="231" spans="1:18" ht="39.75" customHeight="1" x14ac:dyDescent="0.25"/>
    <row r="232" spans="1:18" ht="39.75" customHeight="1" x14ac:dyDescent="0.25"/>
    <row r="233" spans="1:18" ht="39.75" customHeight="1" x14ac:dyDescent="0.25"/>
    <row r="234" spans="1:18" ht="39.75" customHeight="1" x14ac:dyDescent="0.25"/>
    <row r="235" spans="1:18" ht="39.75" customHeight="1" x14ac:dyDescent="0.25"/>
    <row r="236" spans="1:18" ht="39.75" customHeight="1" x14ac:dyDescent="0.25"/>
    <row r="237" spans="1:18" ht="39.75" customHeight="1" x14ac:dyDescent="0.25"/>
    <row r="238" spans="1:18" ht="39.75" customHeight="1" x14ac:dyDescent="0.25"/>
    <row r="239" spans="1:18" ht="39.75" customHeight="1" x14ac:dyDescent="0.25"/>
    <row r="240" spans="1:18" ht="39.75" customHeight="1" x14ac:dyDescent="0.25"/>
    <row r="241" ht="39.75" customHeight="1" x14ac:dyDescent="0.25"/>
    <row r="242" ht="39.75" customHeight="1" x14ac:dyDescent="0.25"/>
    <row r="243" ht="39.75" customHeight="1" x14ac:dyDescent="0.25"/>
    <row r="244" ht="39.75" customHeight="1" x14ac:dyDescent="0.25"/>
    <row r="245" ht="39.75" customHeight="1" x14ac:dyDescent="0.25"/>
    <row r="246" ht="39.75" customHeight="1" x14ac:dyDescent="0.25"/>
    <row r="247" ht="39.75" customHeight="1" x14ac:dyDescent="0.25"/>
    <row r="248" ht="30" customHeight="1" x14ac:dyDescent="0.25"/>
    <row r="254" ht="15.75" customHeight="1" x14ac:dyDescent="0.25"/>
    <row r="255" ht="72.75" customHeight="1" x14ac:dyDescent="0.25"/>
    <row r="264" ht="30.75" customHeight="1" x14ac:dyDescent="0.25"/>
    <row r="265" ht="87" customHeight="1" x14ac:dyDescent="0.25"/>
    <row r="270" ht="15.75" customHeight="1" x14ac:dyDescent="0.25"/>
  </sheetData>
  <autoFilter ref="A3:Z226" xr:uid="{00000000-0001-0000-0800-000000000000}">
    <filterColumn colId="7" showButton="0"/>
    <filterColumn colId="8" showButton="0"/>
    <filterColumn colId="9" showButton="0"/>
    <filterColumn colId="13" showButton="0"/>
    <filterColumn colId="14" showButton="0"/>
    <filterColumn colId="15" showButton="0"/>
  </autoFilter>
  <mergeCells count="316">
    <mergeCell ref="B1:S1"/>
    <mergeCell ref="L139:L142"/>
    <mergeCell ref="M139:M142"/>
    <mergeCell ref="L147:L148"/>
    <mergeCell ref="M147:M148"/>
    <mergeCell ref="L149:L150"/>
    <mergeCell ref="M149:M150"/>
    <mergeCell ref="L152:L153"/>
    <mergeCell ref="M152:M153"/>
    <mergeCell ref="L154:L155"/>
    <mergeCell ref="M154:M155"/>
    <mergeCell ref="L103:L105"/>
    <mergeCell ref="M103:M105"/>
    <mergeCell ref="L106:L108"/>
    <mergeCell ref="M106:M108"/>
    <mergeCell ref="L117:L118"/>
    <mergeCell ref="M117:M118"/>
    <mergeCell ref="L114:L115"/>
    <mergeCell ref="M114:M115"/>
    <mergeCell ref="L120:L123"/>
    <mergeCell ref="M120:M123"/>
    <mergeCell ref="L69:L70"/>
    <mergeCell ref="M69:M70"/>
    <mergeCell ref="M71:M74"/>
    <mergeCell ref="L71:L74"/>
    <mergeCell ref="L76:L78"/>
    <mergeCell ref="M76:M78"/>
    <mergeCell ref="L98:L100"/>
    <mergeCell ref="M98:M100"/>
    <mergeCell ref="L101:L102"/>
    <mergeCell ref="M101:M102"/>
    <mergeCell ref="L37:L38"/>
    <mergeCell ref="M37:M38"/>
    <mergeCell ref="L39:L42"/>
    <mergeCell ref="M39:M42"/>
    <mergeCell ref="L164:L166"/>
    <mergeCell ref="M164:M166"/>
    <mergeCell ref="L157:L163"/>
    <mergeCell ref="M157:M163"/>
    <mergeCell ref="L144:L145"/>
    <mergeCell ref="M144:M145"/>
    <mergeCell ref="L43:L44"/>
    <mergeCell ref="M43:M44"/>
    <mergeCell ref="L49:L50"/>
    <mergeCell ref="M49:M50"/>
    <mergeCell ref="L54:L56"/>
    <mergeCell ref="M54:M56"/>
    <mergeCell ref="L57:L58"/>
    <mergeCell ref="M57:M58"/>
    <mergeCell ref="L66:L67"/>
    <mergeCell ref="M66:M67"/>
    <mergeCell ref="L60:L62"/>
    <mergeCell ref="M60:M62"/>
    <mergeCell ref="L63:L65"/>
    <mergeCell ref="M63:M65"/>
    <mergeCell ref="A59:A111"/>
    <mergeCell ref="A164:A166"/>
    <mergeCell ref="N2:R2"/>
    <mergeCell ref="B157:B158"/>
    <mergeCell ref="C157:C158"/>
    <mergeCell ref="D157:D158"/>
    <mergeCell ref="B165:B166"/>
    <mergeCell ref="C165:C166"/>
    <mergeCell ref="D165:D166"/>
    <mergeCell ref="D147:D148"/>
    <mergeCell ref="D149:D150"/>
    <mergeCell ref="D152:D153"/>
    <mergeCell ref="D154:D155"/>
    <mergeCell ref="B132:B133"/>
    <mergeCell ref="C132:C133"/>
    <mergeCell ref="D132:D133"/>
    <mergeCell ref="C139:C142"/>
    <mergeCell ref="D139:D142"/>
    <mergeCell ref="B139:B142"/>
    <mergeCell ref="C144:C145"/>
    <mergeCell ref="D144:D145"/>
    <mergeCell ref="B144:B145"/>
    <mergeCell ref="B120:B123"/>
    <mergeCell ref="C120:C123"/>
    <mergeCell ref="D120:D123"/>
    <mergeCell ref="A147:A155"/>
    <mergeCell ref="B147:B148"/>
    <mergeCell ref="C147:C148"/>
    <mergeCell ref="B149:B150"/>
    <mergeCell ref="C149:C150"/>
    <mergeCell ref="B152:B153"/>
    <mergeCell ref="C152:C153"/>
    <mergeCell ref="B154:B155"/>
    <mergeCell ref="C154:C155"/>
    <mergeCell ref="B117:B118"/>
    <mergeCell ref="C117:C118"/>
    <mergeCell ref="D117:D118"/>
    <mergeCell ref="B114:B115"/>
    <mergeCell ref="C114:C115"/>
    <mergeCell ref="D114:D115"/>
    <mergeCell ref="B106:B108"/>
    <mergeCell ref="C106:C108"/>
    <mergeCell ref="D106:D108"/>
    <mergeCell ref="B110:B111"/>
    <mergeCell ref="C110:C111"/>
    <mergeCell ref="D110:D111"/>
    <mergeCell ref="C101:C102"/>
    <mergeCell ref="D101:D102"/>
    <mergeCell ref="B101:B102"/>
    <mergeCell ref="C103:C105"/>
    <mergeCell ref="D103:D105"/>
    <mergeCell ref="B103:B105"/>
    <mergeCell ref="B93:B94"/>
    <mergeCell ref="C93:C94"/>
    <mergeCell ref="D93:D94"/>
    <mergeCell ref="C98:C100"/>
    <mergeCell ref="D98:D100"/>
    <mergeCell ref="B98:B100"/>
    <mergeCell ref="B84:B85"/>
    <mergeCell ref="C84:C85"/>
    <mergeCell ref="D84:D85"/>
    <mergeCell ref="C90:C91"/>
    <mergeCell ref="D90:D91"/>
    <mergeCell ref="B90:B91"/>
    <mergeCell ref="C76:C78"/>
    <mergeCell ref="D76:D78"/>
    <mergeCell ref="B76:B78"/>
    <mergeCell ref="C79:C80"/>
    <mergeCell ref="D79:D80"/>
    <mergeCell ref="B79:B80"/>
    <mergeCell ref="B66:B67"/>
    <mergeCell ref="C66:C67"/>
    <mergeCell ref="D66:D67"/>
    <mergeCell ref="B69:B70"/>
    <mergeCell ref="B71:B74"/>
    <mergeCell ref="C71:C74"/>
    <mergeCell ref="D71:D74"/>
    <mergeCell ref="B60:B62"/>
    <mergeCell ref="C60:C62"/>
    <mergeCell ref="D60:D62"/>
    <mergeCell ref="B63:B65"/>
    <mergeCell ref="C63:C65"/>
    <mergeCell ref="D63:D65"/>
    <mergeCell ref="C54:C56"/>
    <mergeCell ref="D54:D56"/>
    <mergeCell ref="B54:B56"/>
    <mergeCell ref="B57:B58"/>
    <mergeCell ref="C57:C58"/>
    <mergeCell ref="D57:D58"/>
    <mergeCell ref="B43:B44"/>
    <mergeCell ref="C43:C44"/>
    <mergeCell ref="D43:D44"/>
    <mergeCell ref="C49:C50"/>
    <mergeCell ref="D49:D50"/>
    <mergeCell ref="B49:B50"/>
    <mergeCell ref="A30:A38"/>
    <mergeCell ref="B39:B42"/>
    <mergeCell ref="A39:A42"/>
    <mergeCell ref="C39:C42"/>
    <mergeCell ref="D39:D42"/>
    <mergeCell ref="C30:C31"/>
    <mergeCell ref="D30:D31"/>
    <mergeCell ref="C37:C38"/>
    <mergeCell ref="D37:D38"/>
    <mergeCell ref="B37:B38"/>
    <mergeCell ref="A157:A163"/>
    <mergeCell ref="B23:B25"/>
    <mergeCell ref="C23:C25"/>
    <mergeCell ref="D23:D25"/>
    <mergeCell ref="B26:B27"/>
    <mergeCell ref="C26:C27"/>
    <mergeCell ref="D26:D27"/>
    <mergeCell ref="A13:A29"/>
    <mergeCell ref="B32:B33"/>
    <mergeCell ref="C32:C33"/>
    <mergeCell ref="D32:D33"/>
    <mergeCell ref="B35:B36"/>
    <mergeCell ref="C35:C36"/>
    <mergeCell ref="D35:D36"/>
    <mergeCell ref="B30:B31"/>
    <mergeCell ref="A43:A58"/>
    <mergeCell ref="A126:A146"/>
    <mergeCell ref="A112:A119"/>
    <mergeCell ref="A120:A125"/>
    <mergeCell ref="B13:B16"/>
    <mergeCell ref="C13:C16"/>
    <mergeCell ref="D13:D16"/>
    <mergeCell ref="B21:B22"/>
    <mergeCell ref="C21:C22"/>
    <mergeCell ref="A5:A12"/>
    <mergeCell ref="E3:E4"/>
    <mergeCell ref="G3:G4"/>
    <mergeCell ref="C2:D2"/>
    <mergeCell ref="H2:K2"/>
    <mergeCell ref="D3:D4"/>
    <mergeCell ref="C3:C4"/>
    <mergeCell ref="H3:K3"/>
    <mergeCell ref="N3:Q3"/>
    <mergeCell ref="B5:B7"/>
    <mergeCell ref="C5:C7"/>
    <mergeCell ref="D5:D7"/>
    <mergeCell ref="B8:B9"/>
    <mergeCell ref="C8:C9"/>
    <mergeCell ref="D8:D9"/>
    <mergeCell ref="B10:B12"/>
    <mergeCell ref="C10:C12"/>
    <mergeCell ref="D10:D12"/>
    <mergeCell ref="L2:M2"/>
    <mergeCell ref="D21:D22"/>
    <mergeCell ref="B19:B20"/>
    <mergeCell ref="C19:C20"/>
    <mergeCell ref="D19:D20"/>
    <mergeCell ref="B17:B18"/>
    <mergeCell ref="C17:C18"/>
    <mergeCell ref="D17:D18"/>
    <mergeCell ref="R3:R4"/>
    <mergeCell ref="L10:L12"/>
    <mergeCell ref="M10:M12"/>
    <mergeCell ref="M5:M7"/>
    <mergeCell ref="M8:M9"/>
    <mergeCell ref="L3:M4"/>
    <mergeCell ref="L5:L7"/>
    <mergeCell ref="L8:L9"/>
    <mergeCell ref="L13:L16"/>
    <mergeCell ref="M13:M16"/>
    <mergeCell ref="L17:L18"/>
    <mergeCell ref="M17:M18"/>
    <mergeCell ref="L19:L20"/>
    <mergeCell ref="M19:M20"/>
    <mergeCell ref="M35:M36"/>
    <mergeCell ref="L35:L36"/>
    <mergeCell ref="L21:L22"/>
    <mergeCell ref="M21:M22"/>
    <mergeCell ref="L23:L25"/>
    <mergeCell ref="M23:M25"/>
    <mergeCell ref="L26:L27"/>
    <mergeCell ref="M26:M27"/>
    <mergeCell ref="L30:L31"/>
    <mergeCell ref="M30:M31"/>
    <mergeCell ref="L32:L33"/>
    <mergeCell ref="M32:M33"/>
    <mergeCell ref="S26:S27"/>
    <mergeCell ref="T26:T27"/>
    <mergeCell ref="S2:T2"/>
    <mergeCell ref="S3:S4"/>
    <mergeCell ref="T3:T4"/>
    <mergeCell ref="S5:S7"/>
    <mergeCell ref="T5:T7"/>
    <mergeCell ref="S8:S9"/>
    <mergeCell ref="T8:T9"/>
    <mergeCell ref="S10:S12"/>
    <mergeCell ref="T10:T12"/>
    <mergeCell ref="S13:S16"/>
    <mergeCell ref="T13:T16"/>
    <mergeCell ref="S17:S18"/>
    <mergeCell ref="T17:T18"/>
    <mergeCell ref="S19:S20"/>
    <mergeCell ref="T19:T20"/>
    <mergeCell ref="S21:S22"/>
    <mergeCell ref="T21:T22"/>
    <mergeCell ref="S23:S25"/>
    <mergeCell ref="T23:T25"/>
    <mergeCell ref="S43:S44"/>
    <mergeCell ref="T43:T44"/>
    <mergeCell ref="S49:S50"/>
    <mergeCell ref="T49:T50"/>
    <mergeCell ref="S54:S56"/>
    <mergeCell ref="T54:T56"/>
    <mergeCell ref="S57:S58"/>
    <mergeCell ref="T57:T58"/>
    <mergeCell ref="S30:S31"/>
    <mergeCell ref="T30:T31"/>
    <mergeCell ref="S32:S33"/>
    <mergeCell ref="T32:T33"/>
    <mergeCell ref="S35:S36"/>
    <mergeCell ref="T35:T36"/>
    <mergeCell ref="S37:S38"/>
    <mergeCell ref="T37:T38"/>
    <mergeCell ref="S39:S42"/>
    <mergeCell ref="T39:T42"/>
    <mergeCell ref="S63:S65"/>
    <mergeCell ref="T63:T65"/>
    <mergeCell ref="S66:S67"/>
    <mergeCell ref="T66:T67"/>
    <mergeCell ref="S69:S70"/>
    <mergeCell ref="T69:T70"/>
    <mergeCell ref="S71:S74"/>
    <mergeCell ref="T71:T74"/>
    <mergeCell ref="S60:S62"/>
    <mergeCell ref="T60:T62"/>
    <mergeCell ref="S98:S100"/>
    <mergeCell ref="T98:T100"/>
    <mergeCell ref="S101:S102"/>
    <mergeCell ref="T101:T102"/>
    <mergeCell ref="S103:S105"/>
    <mergeCell ref="T103:T105"/>
    <mergeCell ref="S106:S108"/>
    <mergeCell ref="S76:S78"/>
    <mergeCell ref="T76:T78"/>
    <mergeCell ref="S114:S115"/>
    <mergeCell ref="T114:T115"/>
    <mergeCell ref="S117:S118"/>
    <mergeCell ref="T117:T118"/>
    <mergeCell ref="S120:S123"/>
    <mergeCell ref="T120:T123"/>
    <mergeCell ref="S139:S142"/>
    <mergeCell ref="T139:T142"/>
    <mergeCell ref="S144:S145"/>
    <mergeCell ref="T144:T145"/>
    <mergeCell ref="S164:S166"/>
    <mergeCell ref="T164:T166"/>
    <mergeCell ref="S147:S148"/>
    <mergeCell ref="T147:T148"/>
    <mergeCell ref="S149:S150"/>
    <mergeCell ref="T149:T150"/>
    <mergeCell ref="S152:S153"/>
    <mergeCell ref="T152:T153"/>
    <mergeCell ref="S154:S155"/>
    <mergeCell ref="T154:T155"/>
    <mergeCell ref="S157:S163"/>
    <mergeCell ref="T157:T163"/>
  </mergeCells>
  <phoneticPr fontId="2" type="noConversion"/>
  <conditionalFormatting sqref="U4:X4">
    <cfRule type="cellIs" dxfId="51" priority="132" stopIfTrue="1" operator="equal">
      <formula>"A"</formula>
    </cfRule>
    <cfRule type="cellIs" dxfId="50" priority="133" stopIfTrue="1" operator="equal">
      <formula>"M"</formula>
    </cfRule>
    <cfRule type="cellIs" dxfId="49" priority="134" stopIfTrue="1" operator="equal">
      <formula>"NA"</formula>
    </cfRule>
  </conditionalFormatting>
  <conditionalFormatting sqref="K4">
    <cfRule type="cellIs" dxfId="48" priority="100" stopIfTrue="1" operator="equal">
      <formula>"A"</formula>
    </cfRule>
    <cfRule type="cellIs" dxfId="47" priority="101" stopIfTrue="1" operator="equal">
      <formula>"M"</formula>
    </cfRule>
    <cfRule type="cellIs" dxfId="46" priority="102" stopIfTrue="1" operator="equal">
      <formula>"NA"</formula>
    </cfRule>
  </conditionalFormatting>
  <conditionalFormatting sqref="K5:K7 K10:K120 K122:K171 Q12 K172:L226 Q15 Q17 Q19 Q24:Q25 Q27 Q39 Q41:Q42 Q44 Q50 Q53:Q55 Q57 Q60:Q65 Q69 Q71 Q74 Q76:Q78 Q80 Q85 Q91:Q92 Q94 Q97:Q100 Q102:Q107 Q111 Q122:Q125 Q128 Q130 Q132 Q135 Q140 Q145:Q146 Q156 Q160 Q163">
    <cfRule type="containsText" dxfId="45" priority="96" stopIfTrue="1" operator="containsText" text="INTOLERABLE">
      <formula>NOT(ISERROR(SEARCH("INTOLERABLE",K5)))</formula>
    </cfRule>
    <cfRule type="containsText" dxfId="44" priority="97" stopIfTrue="1" operator="containsText" text="ALTO">
      <formula>NOT(ISERROR(SEARCH("ALTO",K5)))</formula>
    </cfRule>
    <cfRule type="containsText" dxfId="43" priority="98" stopIfTrue="1" operator="containsText" text="MEDIO">
      <formula>NOT(ISERROR(SEARCH("MEDIO",K5)))</formula>
    </cfRule>
    <cfRule type="containsText" dxfId="42" priority="99" stopIfTrue="1" operator="containsText" text="BAJO">
      <formula>NOT(ISERROR(SEARCH("BAJO",K5)))</formula>
    </cfRule>
  </conditionalFormatting>
  <conditionalFormatting sqref="Q4">
    <cfRule type="containsText" dxfId="41" priority="88" stopIfTrue="1" operator="containsText" text="INTOLERABLE">
      <formula>NOT(ISERROR(SEARCH("INTOLERABLE",Q4)))</formula>
    </cfRule>
    <cfRule type="containsText" dxfId="40" priority="89" stopIfTrue="1" operator="containsText" text="ALTO">
      <formula>NOT(ISERROR(SEARCH("ALTO",Q4)))</formula>
    </cfRule>
    <cfRule type="containsText" dxfId="39" priority="90" stopIfTrue="1" operator="containsText" text="MEDIO">
      <formula>NOT(ISERROR(SEARCH("MEDIO",Q4)))</formula>
    </cfRule>
    <cfRule type="containsText" dxfId="38" priority="91" stopIfTrue="1" operator="containsText" text="BAJO">
      <formula>NOT(ISERROR(SEARCH("BAJO",Q4)))</formula>
    </cfRule>
  </conditionalFormatting>
  <conditionalFormatting sqref="R47 R53:R54 R85 R87:R88 R128 R130 R132 R134 R140 R145 R39 R41:R42 R62:R63 R60 R65:R66 R69 R71:R72 R80 R78 R76 R74 R91:R92 R98 R100 R94:R96 R102:R103 R105:R106 R111 R122:R126 R3:R24 R148 R49:R50 R155 R157:R158 R164 R167:R1048576">
    <cfRule type="containsText" dxfId="37" priority="79" operator="containsText" text="SI">
      <formula>NOT(ISERROR(SEARCH("SI",R3)))</formula>
    </cfRule>
  </conditionalFormatting>
  <conditionalFormatting sqref="K8:K9">
    <cfRule type="containsText" dxfId="36" priority="71" stopIfTrue="1" operator="containsText" text="INTOLERABLE">
      <formula>NOT(ISERROR(SEARCH("INTOLERABLE",K8)))</formula>
    </cfRule>
    <cfRule type="containsText" dxfId="35" priority="72" stopIfTrue="1" operator="containsText" text="ALTO">
      <formula>NOT(ISERROR(SEARCH("ALTO",K8)))</formula>
    </cfRule>
    <cfRule type="containsText" dxfId="34" priority="73" stopIfTrue="1" operator="containsText" text="MEDIO">
      <formula>NOT(ISERROR(SEARCH("MEDIO",K8)))</formula>
    </cfRule>
    <cfRule type="containsText" dxfId="33" priority="74" stopIfTrue="1" operator="containsText" text="BAJO">
      <formula>NOT(ISERROR(SEARCH("BAJO",K8)))</formula>
    </cfRule>
  </conditionalFormatting>
  <conditionalFormatting sqref="R146:R147 R141:R144 R133 R131 R129 R127 R112:R121 R107:R110 R104 R101 R99 R97 R93 R89:R90 R86 R81:R84 R79 R77 R75 R73 R70 R67:R68 R64 R61 R51 R48 R43:R46 R40 R59 R25:R38 R135:R139">
    <cfRule type="containsText" dxfId="32" priority="65" operator="containsText" text="SI">
      <formula>NOT(ISERROR(SEARCH("SI",R25)))</formula>
    </cfRule>
  </conditionalFormatting>
  <conditionalFormatting sqref="R58">
    <cfRule type="containsText" dxfId="31" priority="32" operator="containsText" text="SI">
      <formula>NOT(ISERROR(SEARCH("SI",R58)))</formula>
    </cfRule>
  </conditionalFormatting>
  <conditionalFormatting sqref="R57">
    <cfRule type="containsText" dxfId="30" priority="31" operator="containsText" text="SI">
      <formula>NOT(ISERROR(SEARCH("SI",R57)))</formula>
    </cfRule>
  </conditionalFormatting>
  <conditionalFormatting sqref="R56">
    <cfRule type="containsText" dxfId="29" priority="30" operator="containsText" text="SI">
      <formula>NOT(ISERROR(SEARCH("SI",R56)))</formula>
    </cfRule>
  </conditionalFormatting>
  <conditionalFormatting sqref="R55">
    <cfRule type="containsText" dxfId="28" priority="29" operator="containsText" text="SI">
      <formula>NOT(ISERROR(SEARCH("SI",R55)))</formula>
    </cfRule>
  </conditionalFormatting>
  <conditionalFormatting sqref="R52">
    <cfRule type="containsText" dxfId="27" priority="28" operator="containsText" text="SI">
      <formula>NOT(ISERROR(SEARCH("SI",R52)))</formula>
    </cfRule>
  </conditionalFormatting>
  <conditionalFormatting sqref="K121">
    <cfRule type="containsText" dxfId="26" priority="24" stopIfTrue="1" operator="containsText" text="INTOLERABLE">
      <formula>NOT(ISERROR(SEARCH("INTOLERABLE",K121)))</formula>
    </cfRule>
    <cfRule type="containsText" dxfId="25" priority="25" stopIfTrue="1" operator="containsText" text="ALTO">
      <formula>NOT(ISERROR(SEARCH("ALTO",K121)))</formula>
    </cfRule>
    <cfRule type="containsText" dxfId="24" priority="26" stopIfTrue="1" operator="containsText" text="MEDIO">
      <formula>NOT(ISERROR(SEARCH("MEDIO",K121)))</formula>
    </cfRule>
    <cfRule type="containsText" dxfId="23" priority="27" stopIfTrue="1" operator="containsText" text="BAJO">
      <formula>NOT(ISERROR(SEARCH("BAJO",K121)))</formula>
    </cfRule>
  </conditionalFormatting>
  <conditionalFormatting sqref="R149">
    <cfRule type="containsText" dxfId="22" priority="23" operator="containsText" text="SI">
      <formula>NOT(ISERROR(SEARCH("SI",R149)))</formula>
    </cfRule>
  </conditionalFormatting>
  <conditionalFormatting sqref="R150">
    <cfRule type="containsText" dxfId="21" priority="22" operator="containsText" text="SI">
      <formula>NOT(ISERROR(SEARCH("SI",R150)))</formula>
    </cfRule>
  </conditionalFormatting>
  <conditionalFormatting sqref="R151">
    <cfRule type="containsText" dxfId="20" priority="21" operator="containsText" text="SI">
      <formula>NOT(ISERROR(SEARCH("SI",R151)))</formula>
    </cfRule>
  </conditionalFormatting>
  <conditionalFormatting sqref="R152">
    <cfRule type="containsText" dxfId="19" priority="20" operator="containsText" text="SI">
      <formula>NOT(ISERROR(SEARCH("SI",R152)))</formula>
    </cfRule>
  </conditionalFormatting>
  <conditionalFormatting sqref="R153">
    <cfRule type="containsText" dxfId="18" priority="19" operator="containsText" text="SI">
      <formula>NOT(ISERROR(SEARCH("SI",R153)))</formula>
    </cfRule>
  </conditionalFormatting>
  <conditionalFormatting sqref="R154">
    <cfRule type="containsText" dxfId="17" priority="18" operator="containsText" text="SI">
      <formula>NOT(ISERROR(SEARCH("SI",R154)))</formula>
    </cfRule>
  </conditionalFormatting>
  <conditionalFormatting sqref="R156">
    <cfRule type="containsText" dxfId="16" priority="17" operator="containsText" text="SI">
      <formula>NOT(ISERROR(SEARCH("SI",R156)))</formula>
    </cfRule>
  </conditionalFormatting>
  <conditionalFormatting sqref="R159">
    <cfRule type="containsText" dxfId="15" priority="16" operator="containsText" text="SI">
      <formula>NOT(ISERROR(SEARCH("SI",R159)))</formula>
    </cfRule>
  </conditionalFormatting>
  <conditionalFormatting sqref="R160">
    <cfRule type="containsText" dxfId="14" priority="15" operator="containsText" text="SI">
      <formula>NOT(ISERROR(SEARCH("SI",R160)))</formula>
    </cfRule>
  </conditionalFormatting>
  <conditionalFormatting sqref="R161">
    <cfRule type="containsText" dxfId="13" priority="14" operator="containsText" text="SI">
      <formula>NOT(ISERROR(SEARCH("SI",R161)))</formula>
    </cfRule>
  </conditionalFormatting>
  <conditionalFormatting sqref="R162">
    <cfRule type="containsText" dxfId="12" priority="13" operator="containsText" text="SI">
      <formula>NOT(ISERROR(SEARCH("SI",R162)))</formula>
    </cfRule>
  </conditionalFormatting>
  <conditionalFormatting sqref="R163">
    <cfRule type="containsText" dxfId="11" priority="12" operator="containsText" text="SI">
      <formula>NOT(ISERROR(SEARCH("SI",R163)))</formula>
    </cfRule>
  </conditionalFormatting>
  <conditionalFormatting sqref="R165">
    <cfRule type="containsText" dxfId="10" priority="11" operator="containsText" text="SI">
      <formula>NOT(ISERROR(SEARCH("SI",R165)))</formula>
    </cfRule>
  </conditionalFormatting>
  <conditionalFormatting sqref="R166">
    <cfRule type="containsText" dxfId="9" priority="10" operator="containsText" text="SI">
      <formula>NOT(ISERROR(SEARCH("SI",R166)))</formula>
    </cfRule>
  </conditionalFormatting>
  <conditionalFormatting sqref="S3:S4">
    <cfRule type="containsText" dxfId="8" priority="9" operator="containsText" text="SI">
      <formula>NOT(ISERROR(SEARCH("SI",S3)))</formula>
    </cfRule>
  </conditionalFormatting>
  <conditionalFormatting sqref="Q13:Q14 Q16 Q18 Q20:Q23 Q26 Q28:Q38 Q40 Q43 Q45:Q49 Q51:Q52 Q56 Q58:Q59 Q66:Q68 Q70 Q72:Q73 Q75 Q79 Q81:Q84 Q86:Q90 Q93 Q95:Q96 Q101 Q108:Q110 Q112:Q121 Q126:Q127 Q129 Q131 Q133:Q134 Q136:Q139 Q141:Q144 Q147:Q155 Q157:Q159 Q161:Q162 Q164:Q226 Q5:Q11">
    <cfRule type="containsText" dxfId="7" priority="5" stopIfTrue="1" operator="containsText" text="INTOLERABLE">
      <formula>NOT(ISERROR(SEARCH("INTOLERABLE",Q5)))</formula>
    </cfRule>
    <cfRule type="containsText" dxfId="6" priority="6" stopIfTrue="1" operator="containsText" text="ALTO">
      <formula>NOT(ISERROR(SEARCH("ALTO",Q5)))</formula>
    </cfRule>
    <cfRule type="containsText" dxfId="5" priority="7" stopIfTrue="1" operator="containsText" text="MEDIO">
      <formula>NOT(ISERROR(SEARCH("MEDIO",Q5)))</formula>
    </cfRule>
    <cfRule type="containsText" dxfId="4" priority="8" stopIfTrue="1" operator="containsText" text="BAJO">
      <formula>NOT(ISERROR(SEARCH("BAJO",Q5)))</formula>
    </cfRule>
  </conditionalFormatting>
  <conditionalFormatting sqref="K2">
    <cfRule type="containsText" dxfId="3" priority="1" stopIfTrue="1" operator="containsText" text="INTOLERABLE">
      <formula>NOT(ISERROR(SEARCH("INTOLERABLE",K2)))</formula>
    </cfRule>
    <cfRule type="containsText" dxfId="2" priority="2" stopIfTrue="1" operator="containsText" text="ALTO">
      <formula>NOT(ISERROR(SEARCH("ALTO",K2)))</formula>
    </cfRule>
    <cfRule type="containsText" dxfId="1" priority="3" stopIfTrue="1" operator="containsText" text="MEDIO">
      <formula>NOT(ISERROR(SEARCH("MEDIO",K2)))</formula>
    </cfRule>
    <cfRule type="containsText" dxfId="0" priority="4" stopIfTrue="1" operator="containsText" text="BAJO">
      <formula>NOT(ISERROR(SEARCH("BAJO",K2)))</formula>
    </cfRule>
  </conditionalFormatting>
  <pageMargins left="0.7" right="0.7" top="0.75" bottom="0.75" header="0.3" footer="0.3"/>
  <pageSetup scale="30" orientation="landscape" r:id="rId1"/>
  <rowBreaks count="6" manualBreakCount="6">
    <brk id="38" max="18" man="1"/>
    <brk id="51" max="16383" man="1"/>
    <brk id="90" max="18" man="1"/>
    <brk id="108" max="18" man="1"/>
    <brk id="148" max="18" man="1"/>
    <brk id="166" max="16383" man="1"/>
  </rowBreaks>
  <colBreaks count="1" manualBreakCount="1">
    <brk id="20" max="165" man="1"/>
  </colBreaks>
  <ignoredErrors>
    <ignoredError sqref="K17"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2CAACD-49B7-44D7-AA06-61ADF25AC625}">
          <x14:formula1>
            <xm:f>'TABLA DATOS'!$H$2:$H$5</xm:f>
          </x14:formula1>
          <xm:sqref>H13:I226 N15 N19 O34:O35 O37:O38 O46:O48 O59 O66 O68 O70 O72:O73 O75 O79 O81:O84 O86:O90 N97 O109:O110 O112:O113 O115:O116 O118:O121 O126:O127 N135 O131 N146 O154:O155 N163 O13:O15 N17:O17 O19:O22 N24:O25 N27:O27 O29:O32 O40 N44:O44 O52 N55:O55 N57:O57 O93 O95:O97 N107:O107 O134:O137 O141:O142 O146:O149 O151:O152 O157:O158 N160:O160 O163:O165 N167:O226</xm:sqref>
        </x14:dataValidation>
        <x14:dataValidation type="list" allowBlank="1" showInputMessage="1" showErrorMessage="1" xr:uid="{E675E85D-6392-4DB9-A60B-797E52AEF5FC}">
          <x14:formula1>
            <xm:f>'TABLA DATOS'!$H$8:$H$9</xm:f>
          </x14:formula1>
          <xm:sqref>R5:R226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0"/>
  <sheetViews>
    <sheetView zoomScaleNormal="100" workbookViewId="0">
      <selection activeCell="J9" sqref="J9"/>
    </sheetView>
  </sheetViews>
  <sheetFormatPr baseColWidth="10" defaultRowHeight="15" x14ac:dyDescent="0.25"/>
  <cols>
    <col min="2" max="2" width="12.28515625" bestFit="1" customWidth="1"/>
    <col min="10" max="10" width="27.28515625" bestFit="1" customWidth="1"/>
  </cols>
  <sheetData>
    <row r="1" spans="1:10" x14ac:dyDescent="0.25">
      <c r="A1" t="s">
        <v>24</v>
      </c>
      <c r="B1" t="s">
        <v>25</v>
      </c>
      <c r="D1" t="s">
        <v>24</v>
      </c>
      <c r="E1" t="s">
        <v>25</v>
      </c>
    </row>
    <row r="2" spans="1:10" x14ac:dyDescent="0.25">
      <c r="A2">
        <v>1</v>
      </c>
      <c r="B2" t="s">
        <v>20</v>
      </c>
      <c r="D2">
        <v>1</v>
      </c>
      <c r="E2" t="s">
        <v>20</v>
      </c>
      <c r="H2">
        <v>1</v>
      </c>
      <c r="J2" t="s">
        <v>41</v>
      </c>
    </row>
    <row r="3" spans="1:10" x14ac:dyDescent="0.25">
      <c r="A3">
        <v>2</v>
      </c>
      <c r="B3" t="s">
        <v>20</v>
      </c>
      <c r="D3">
        <v>2</v>
      </c>
      <c r="E3" t="s">
        <v>20</v>
      </c>
      <c r="H3">
        <v>2</v>
      </c>
      <c r="J3" t="s">
        <v>42</v>
      </c>
    </row>
    <row r="4" spans="1:10" x14ac:dyDescent="0.25">
      <c r="A4">
        <v>3</v>
      </c>
      <c r="B4" t="s">
        <v>20</v>
      </c>
      <c r="D4">
        <v>3</v>
      </c>
      <c r="E4" t="s">
        <v>21</v>
      </c>
      <c r="H4">
        <v>4</v>
      </c>
      <c r="J4" t="s">
        <v>43</v>
      </c>
    </row>
    <row r="5" spans="1:10" x14ac:dyDescent="0.25">
      <c r="A5">
        <v>4</v>
      </c>
      <c r="B5" t="s">
        <v>20</v>
      </c>
      <c r="D5">
        <v>4</v>
      </c>
      <c r="E5" t="s">
        <v>21</v>
      </c>
      <c r="H5">
        <v>8</v>
      </c>
      <c r="J5" t="s">
        <v>44</v>
      </c>
    </row>
    <row r="6" spans="1:10" x14ac:dyDescent="0.25">
      <c r="A6">
        <v>5</v>
      </c>
      <c r="B6" t="s">
        <v>21</v>
      </c>
      <c r="D6">
        <v>5</v>
      </c>
      <c r="E6" t="s">
        <v>22</v>
      </c>
      <c r="J6" t="s">
        <v>45</v>
      </c>
    </row>
    <row r="7" spans="1:10" x14ac:dyDescent="0.25">
      <c r="A7">
        <v>6</v>
      </c>
      <c r="B7" t="s">
        <v>21</v>
      </c>
      <c r="D7">
        <v>6</v>
      </c>
      <c r="E7" t="s">
        <v>22</v>
      </c>
      <c r="J7" t="s">
        <v>46</v>
      </c>
    </row>
    <row r="8" spans="1:10" x14ac:dyDescent="0.25">
      <c r="A8">
        <v>7</v>
      </c>
      <c r="B8" t="s">
        <v>21</v>
      </c>
      <c r="D8">
        <v>7</v>
      </c>
      <c r="E8" t="s">
        <v>22</v>
      </c>
      <c r="H8" t="s">
        <v>51</v>
      </c>
    </row>
    <row r="9" spans="1:10" x14ac:dyDescent="0.25">
      <c r="A9">
        <v>8</v>
      </c>
      <c r="B9" t="s">
        <v>21</v>
      </c>
      <c r="D9">
        <v>8</v>
      </c>
      <c r="E9" t="s">
        <v>22</v>
      </c>
      <c r="H9" t="s">
        <v>52</v>
      </c>
    </row>
    <row r="10" spans="1:10" x14ac:dyDescent="0.25">
      <c r="A10">
        <v>9</v>
      </c>
      <c r="B10" t="s">
        <v>21</v>
      </c>
      <c r="D10">
        <v>9</v>
      </c>
      <c r="E10" t="s">
        <v>22</v>
      </c>
    </row>
    <row r="11" spans="1:10" x14ac:dyDescent="0.25">
      <c r="A11">
        <v>10</v>
      </c>
      <c r="B11" t="s">
        <v>21</v>
      </c>
    </row>
    <row r="12" spans="1:10" x14ac:dyDescent="0.25">
      <c r="A12">
        <v>11</v>
      </c>
      <c r="B12" t="s">
        <v>21</v>
      </c>
    </row>
    <row r="13" spans="1:10" x14ac:dyDescent="0.25">
      <c r="A13">
        <v>12</v>
      </c>
      <c r="B13" t="s">
        <v>21</v>
      </c>
    </row>
    <row r="14" spans="1:10" x14ac:dyDescent="0.25">
      <c r="A14">
        <v>13</v>
      </c>
      <c r="B14" t="s">
        <v>21</v>
      </c>
    </row>
    <row r="15" spans="1:10" x14ac:dyDescent="0.25">
      <c r="A15">
        <v>14</v>
      </c>
      <c r="B15" t="s">
        <v>21</v>
      </c>
    </row>
    <row r="16" spans="1:10" x14ac:dyDescent="0.25">
      <c r="A16">
        <v>15</v>
      </c>
      <c r="B16" t="s">
        <v>21</v>
      </c>
    </row>
    <row r="17" spans="1:2" x14ac:dyDescent="0.25">
      <c r="A17">
        <v>16</v>
      </c>
      <c r="B17" t="s">
        <v>22</v>
      </c>
    </row>
    <row r="18" spans="1:2" x14ac:dyDescent="0.25">
      <c r="A18">
        <v>17</v>
      </c>
      <c r="B18" t="s">
        <v>22</v>
      </c>
    </row>
    <row r="19" spans="1:2" x14ac:dyDescent="0.25">
      <c r="A19">
        <v>18</v>
      </c>
      <c r="B19" t="s">
        <v>22</v>
      </c>
    </row>
    <row r="20" spans="1:2" x14ac:dyDescent="0.25">
      <c r="A20">
        <v>19</v>
      </c>
      <c r="B20" t="s">
        <v>22</v>
      </c>
    </row>
    <row r="21" spans="1:2" x14ac:dyDescent="0.25">
      <c r="A21">
        <v>20</v>
      </c>
      <c r="B21" t="s">
        <v>22</v>
      </c>
    </row>
    <row r="22" spans="1:2" x14ac:dyDescent="0.25">
      <c r="A22">
        <v>21</v>
      </c>
      <c r="B22" t="s">
        <v>22</v>
      </c>
    </row>
    <row r="23" spans="1:2" x14ac:dyDescent="0.25">
      <c r="A23">
        <v>22</v>
      </c>
      <c r="B23" t="s">
        <v>22</v>
      </c>
    </row>
    <row r="24" spans="1:2" x14ac:dyDescent="0.25">
      <c r="A24">
        <v>23</v>
      </c>
      <c r="B24" t="s">
        <v>22</v>
      </c>
    </row>
    <row r="25" spans="1:2" x14ac:dyDescent="0.25">
      <c r="A25">
        <v>24</v>
      </c>
      <c r="B25" t="s">
        <v>22</v>
      </c>
    </row>
    <row r="26" spans="1:2" x14ac:dyDescent="0.25">
      <c r="A26">
        <v>25</v>
      </c>
      <c r="B26" t="s">
        <v>22</v>
      </c>
    </row>
    <row r="27" spans="1:2" x14ac:dyDescent="0.25">
      <c r="A27">
        <v>26</v>
      </c>
      <c r="B27" t="s">
        <v>22</v>
      </c>
    </row>
    <row r="28" spans="1:2" x14ac:dyDescent="0.25">
      <c r="A28">
        <v>27</v>
      </c>
      <c r="B28" t="s">
        <v>22</v>
      </c>
    </row>
    <row r="29" spans="1:2" x14ac:dyDescent="0.25">
      <c r="A29">
        <v>28</v>
      </c>
      <c r="B29" t="s">
        <v>22</v>
      </c>
    </row>
    <row r="30" spans="1:2" x14ac:dyDescent="0.25">
      <c r="A30">
        <v>29</v>
      </c>
      <c r="B30" t="s">
        <v>22</v>
      </c>
    </row>
    <row r="31" spans="1:2" x14ac:dyDescent="0.25">
      <c r="A31">
        <v>30</v>
      </c>
      <c r="B31" t="s">
        <v>22</v>
      </c>
    </row>
    <row r="32" spans="1:2" x14ac:dyDescent="0.25">
      <c r="A32">
        <v>31</v>
      </c>
      <c r="B32" t="s">
        <v>22</v>
      </c>
    </row>
    <row r="33" spans="1:2" x14ac:dyDescent="0.25">
      <c r="A33">
        <v>32</v>
      </c>
      <c r="B33" t="s">
        <v>22</v>
      </c>
    </row>
    <row r="34" spans="1:2" x14ac:dyDescent="0.25">
      <c r="A34">
        <v>33</v>
      </c>
      <c r="B34" t="s">
        <v>23</v>
      </c>
    </row>
    <row r="35" spans="1:2" x14ac:dyDescent="0.25">
      <c r="A35">
        <v>34</v>
      </c>
      <c r="B35" t="s">
        <v>23</v>
      </c>
    </row>
    <row r="36" spans="1:2" x14ac:dyDescent="0.25">
      <c r="A36">
        <v>35</v>
      </c>
      <c r="B36" t="s">
        <v>23</v>
      </c>
    </row>
    <row r="37" spans="1:2" x14ac:dyDescent="0.25">
      <c r="A37">
        <v>36</v>
      </c>
      <c r="B37" t="s">
        <v>23</v>
      </c>
    </row>
    <row r="38" spans="1:2" x14ac:dyDescent="0.25">
      <c r="A38">
        <v>37</v>
      </c>
      <c r="B38" t="s">
        <v>23</v>
      </c>
    </row>
    <row r="39" spans="1:2" x14ac:dyDescent="0.25">
      <c r="A39">
        <v>38</v>
      </c>
      <c r="B39" t="s">
        <v>23</v>
      </c>
    </row>
    <row r="40" spans="1:2" x14ac:dyDescent="0.25">
      <c r="A40">
        <v>39</v>
      </c>
      <c r="B40" t="s">
        <v>23</v>
      </c>
    </row>
    <row r="41" spans="1:2" x14ac:dyDescent="0.25">
      <c r="A41">
        <v>40</v>
      </c>
      <c r="B41" t="s">
        <v>23</v>
      </c>
    </row>
    <row r="42" spans="1:2" x14ac:dyDescent="0.25">
      <c r="A42">
        <v>41</v>
      </c>
      <c r="B42" t="s">
        <v>23</v>
      </c>
    </row>
    <row r="43" spans="1:2" x14ac:dyDescent="0.25">
      <c r="A43">
        <v>42</v>
      </c>
      <c r="B43" t="s">
        <v>23</v>
      </c>
    </row>
    <row r="44" spans="1:2" x14ac:dyDescent="0.25">
      <c r="A44">
        <v>43</v>
      </c>
      <c r="B44" t="s">
        <v>23</v>
      </c>
    </row>
    <row r="45" spans="1:2" x14ac:dyDescent="0.25">
      <c r="A45">
        <v>44</v>
      </c>
      <c r="B45" t="s">
        <v>23</v>
      </c>
    </row>
    <row r="46" spans="1:2" x14ac:dyDescent="0.25">
      <c r="A46">
        <v>45</v>
      </c>
      <c r="B46" t="s">
        <v>23</v>
      </c>
    </row>
    <row r="47" spans="1:2" x14ac:dyDescent="0.25">
      <c r="A47">
        <v>46</v>
      </c>
      <c r="B47" t="s">
        <v>23</v>
      </c>
    </row>
    <row r="48" spans="1:2" x14ac:dyDescent="0.25">
      <c r="A48">
        <v>47</v>
      </c>
      <c r="B48" t="s">
        <v>23</v>
      </c>
    </row>
    <row r="49" spans="1:2" x14ac:dyDescent="0.25">
      <c r="A49">
        <v>48</v>
      </c>
      <c r="B49" t="s">
        <v>23</v>
      </c>
    </row>
    <row r="50" spans="1:2" x14ac:dyDescent="0.25">
      <c r="A50">
        <v>49</v>
      </c>
      <c r="B50" t="s">
        <v>23</v>
      </c>
    </row>
    <row r="51" spans="1:2" x14ac:dyDescent="0.25">
      <c r="A51">
        <v>50</v>
      </c>
      <c r="B51" t="s">
        <v>23</v>
      </c>
    </row>
    <row r="52" spans="1:2" x14ac:dyDescent="0.25">
      <c r="A52">
        <v>51</v>
      </c>
      <c r="B52" t="s">
        <v>23</v>
      </c>
    </row>
    <row r="53" spans="1:2" x14ac:dyDescent="0.25">
      <c r="A53">
        <v>52</v>
      </c>
      <c r="B53" t="s">
        <v>23</v>
      </c>
    </row>
    <row r="54" spans="1:2" x14ac:dyDescent="0.25">
      <c r="A54">
        <v>53</v>
      </c>
      <c r="B54" t="s">
        <v>23</v>
      </c>
    </row>
    <row r="55" spans="1:2" x14ac:dyDescent="0.25">
      <c r="A55">
        <v>54</v>
      </c>
      <c r="B55" t="s">
        <v>23</v>
      </c>
    </row>
    <row r="56" spans="1:2" x14ac:dyDescent="0.25">
      <c r="A56">
        <v>55</v>
      </c>
      <c r="B56" t="s">
        <v>23</v>
      </c>
    </row>
    <row r="57" spans="1:2" x14ac:dyDescent="0.25">
      <c r="A57">
        <v>56</v>
      </c>
      <c r="B57" t="s">
        <v>23</v>
      </c>
    </row>
    <row r="58" spans="1:2" x14ac:dyDescent="0.25">
      <c r="A58">
        <v>57</v>
      </c>
      <c r="B58" t="s">
        <v>23</v>
      </c>
    </row>
    <row r="59" spans="1:2" x14ac:dyDescent="0.25">
      <c r="A59">
        <v>58</v>
      </c>
      <c r="B59" t="s">
        <v>23</v>
      </c>
    </row>
    <row r="60" spans="1:2" x14ac:dyDescent="0.25">
      <c r="A60">
        <v>59</v>
      </c>
      <c r="B60" t="s">
        <v>23</v>
      </c>
    </row>
    <row r="61" spans="1:2" x14ac:dyDescent="0.25">
      <c r="A61">
        <v>60</v>
      </c>
      <c r="B61" t="s">
        <v>23</v>
      </c>
    </row>
    <row r="62" spans="1:2" x14ac:dyDescent="0.25">
      <c r="A62">
        <v>61</v>
      </c>
      <c r="B62" t="s">
        <v>23</v>
      </c>
    </row>
    <row r="63" spans="1:2" x14ac:dyDescent="0.25">
      <c r="A63">
        <v>62</v>
      </c>
      <c r="B63" t="s">
        <v>23</v>
      </c>
    </row>
    <row r="64" spans="1:2" x14ac:dyDescent="0.25">
      <c r="A64">
        <v>63</v>
      </c>
      <c r="B64" t="s">
        <v>23</v>
      </c>
    </row>
    <row r="65" spans="1:8" x14ac:dyDescent="0.25">
      <c r="A65">
        <v>64</v>
      </c>
      <c r="B65" t="s">
        <v>23</v>
      </c>
    </row>
    <row r="67" spans="1:8" x14ac:dyDescent="0.25">
      <c r="A67" s="80" t="s">
        <v>29</v>
      </c>
      <c r="B67" s="80"/>
      <c r="D67" s="80" t="s">
        <v>33</v>
      </c>
      <c r="E67" s="80"/>
      <c r="G67" s="81" t="s">
        <v>40</v>
      </c>
      <c r="H67" s="81"/>
    </row>
    <row r="68" spans="1:8" ht="51" x14ac:dyDescent="0.25">
      <c r="A68" s="6">
        <v>1</v>
      </c>
      <c r="B68" s="7" t="s">
        <v>26</v>
      </c>
      <c r="D68" s="6">
        <v>1</v>
      </c>
      <c r="E68" s="7" t="s">
        <v>30</v>
      </c>
      <c r="G68" s="8" t="s">
        <v>34</v>
      </c>
      <c r="H68" s="7" t="s">
        <v>35</v>
      </c>
    </row>
    <row r="69" spans="1:8" ht="63.75" x14ac:dyDescent="0.25">
      <c r="A69" s="6">
        <v>2</v>
      </c>
      <c r="B69" s="7" t="s">
        <v>27</v>
      </c>
      <c r="D69" s="6">
        <v>2</v>
      </c>
      <c r="E69" s="7" t="s">
        <v>31</v>
      </c>
      <c r="G69" s="6" t="s">
        <v>36</v>
      </c>
      <c r="H69" s="7" t="s">
        <v>37</v>
      </c>
    </row>
    <row r="70" spans="1:8" ht="51" x14ac:dyDescent="0.25">
      <c r="A70" s="6">
        <v>3</v>
      </c>
      <c r="B70" s="7" t="s">
        <v>28</v>
      </c>
      <c r="D70" s="6">
        <v>3</v>
      </c>
      <c r="E70" s="7" t="s">
        <v>32</v>
      </c>
      <c r="G70" s="6" t="s">
        <v>38</v>
      </c>
      <c r="H70" s="7" t="s">
        <v>39</v>
      </c>
    </row>
  </sheetData>
  <mergeCells count="3">
    <mergeCell ref="A67:B67"/>
    <mergeCell ref="D67:E67"/>
    <mergeCell ref="G67:H67"/>
  </mergeCells>
  <phoneticPr fontId="6" type="noConversion"/>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Dorr Oliver</vt:lpstr>
      <vt:lpstr>TABLA DATOS</vt:lpstr>
      <vt:lpstr>'Dorr Oliver'!Área_de_impresión</vt:lpstr>
      <vt:lpstr>'Dorr Oliver'!Print_Area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Hernán Orellana</dc:creator>
  <cp:lastModifiedBy>Tamara Gomez</cp:lastModifiedBy>
  <cp:lastPrinted>2021-04-26T12:12:39Z</cp:lastPrinted>
  <dcterms:created xsi:type="dcterms:W3CDTF">2010-06-02T14:46:58Z</dcterms:created>
  <dcterms:modified xsi:type="dcterms:W3CDTF">2022-11-15T13:48:59Z</dcterms:modified>
</cp:coreProperties>
</file>